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2024\CONTRATO1_ITM\CONTRATO_NUEVO\Informe5\DICCIONARIO_DATOS\Capa_sedes_educativas\Puntos\"/>
    </mc:Choice>
  </mc:AlternateContent>
  <bookViews>
    <workbookView xWindow="-120" yWindow="-120" windowWidth="20730" windowHeight="11160"/>
  </bookViews>
  <sheets>
    <sheet name="DiccionarioDatos" sheetId="4" r:id="rId1"/>
    <sheet name="Dominios" sheetId="6" r:id="rId2"/>
    <sheet name="Subtipos" sheetId="2" r:id="rId3"/>
    <sheet name="xx_Listas" sheetId="3" r:id="rId4"/>
    <sheet name="Raster" sheetId="17" r:id="rId5"/>
    <sheet name="Instructivo" sheetId="14" r:id="rId6"/>
    <sheet name="xx_ListasInstructivo" sheetId="15" r:id="rId7"/>
    <sheet name="ESRI_MAPINFO_SHEET" sheetId="16" state="veryHidden" r:id="rId8"/>
  </sheets>
  <calcPr calcId="152511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7" i="14" l="1"/>
  <c r="D16" i="14"/>
  <c r="D15" i="14"/>
  <c r="D14" i="14"/>
  <c r="D13" i="14"/>
  <c r="D12" i="14"/>
  <c r="D11" i="14"/>
  <c r="D10" i="14"/>
  <c r="C17" i="14"/>
  <c r="C16" i="14"/>
  <c r="C15" i="14"/>
  <c r="C14" i="14"/>
  <c r="C13" i="14"/>
  <c r="C12" i="14"/>
  <c r="C11" i="14"/>
  <c r="C10" i="14"/>
</calcChain>
</file>

<file path=xl/sharedStrings.xml><?xml version="1.0" encoding="utf-8"?>
<sst xmlns="http://schemas.openxmlformats.org/spreadsheetml/2006/main" count="721" uniqueCount="219">
  <si>
    <t>Cód. FO-GINF-041</t>
  </si>
  <si>
    <t>Formato</t>
  </si>
  <si>
    <t>Versión. 1</t>
  </si>
  <si>
    <t>FO- GINF Diccionario de datos geográfico</t>
  </si>
  <si>
    <t>DEPARTAMENTO ADMINISTRATIVO DE PLANEACIÓN - SUBDIRECCIÓN DE PROSPECTIVA, INFORMACIÓN Y EVALUACIÓN ESTRATÉGICA</t>
  </si>
  <si>
    <t>SECCIÓN 1: DATOS GENERALES</t>
  </si>
  <si>
    <t>SECCIÓN 2: DATOS BÁSICOS</t>
  </si>
  <si>
    <t>SECCIÓN 3: DATOS DE CAMPOS</t>
  </si>
  <si>
    <t>SECCIÓN 4: OPEN DATA</t>
  </si>
  <si>
    <t>Feature dataset</t>
  </si>
  <si>
    <t>Nombre del feature class</t>
  </si>
  <si>
    <t>Alias FC</t>
  </si>
  <si>
    <t>Geometría / Tipo Dato</t>
  </si>
  <si>
    <t>Cantidad de elementos</t>
  </si>
  <si>
    <t>Descripción</t>
  </si>
  <si>
    <t xml:space="preserve">Dependencia  </t>
  </si>
  <si>
    <t>Correo de contacto</t>
  </si>
  <si>
    <t>Sistema de coordenadas</t>
  </si>
  <si>
    <t>Fecha de elaboración</t>
  </si>
  <si>
    <t>Topología</t>
  </si>
  <si>
    <t>Reglas topológicas</t>
  </si>
  <si>
    <t>Excepciones</t>
  </si>
  <si>
    <t>Nombre del campo</t>
  </si>
  <si>
    <t>Tipo de dato</t>
  </si>
  <si>
    <t>Longitud dato</t>
  </si>
  <si>
    <t>Alias Campo</t>
  </si>
  <si>
    <t>Descripción del campo</t>
  </si>
  <si>
    <t>Acepta nulos</t>
  </si>
  <si>
    <t>Subtipo/Dominio</t>
  </si>
  <si>
    <t>Feature Class
publicable</t>
  </si>
  <si>
    <t>Campo publicable</t>
  </si>
  <si>
    <t>Clasificación</t>
  </si>
  <si>
    <t>Observaciones</t>
  </si>
  <si>
    <t>Seleccione</t>
  </si>
  <si>
    <t>DEPARTAMENTO ADMINISTRATIVO DE PLANEACIÓN - SUBDIRECCIÓN DE INFORMACIÓN Y EVALUACIÓN ESTRATÉGICA</t>
  </si>
  <si>
    <t>SECCIÓN 5: DOMINIOS</t>
  </si>
  <si>
    <t>Nombre dominio</t>
  </si>
  <si>
    <t>Tipo dato</t>
  </si>
  <si>
    <t>Valor por defecto</t>
  </si>
  <si>
    <t>Código</t>
  </si>
  <si>
    <t>Nombre</t>
  </si>
  <si>
    <t>Descripción Código</t>
  </si>
  <si>
    <t xml:space="preserve">Formato					</t>
  </si>
  <si>
    <t>SECCIÓN 6: SUBTIPOS</t>
  </si>
  <si>
    <t>Nombre de subtipo</t>
  </si>
  <si>
    <t>Geometria</t>
  </si>
  <si>
    <t>Coordenadas</t>
  </si>
  <si>
    <t>TipoDato</t>
  </si>
  <si>
    <t>Nulos</t>
  </si>
  <si>
    <t>Open Data</t>
  </si>
  <si>
    <t>TOPOLOGIA</t>
  </si>
  <si>
    <t>TipoDominio_Subtipo</t>
  </si>
  <si>
    <t>Transparencia</t>
  </si>
  <si>
    <t>Dependencia</t>
  </si>
  <si>
    <t>Punto</t>
  </si>
  <si>
    <t>MAGNA_Medellin_Antioquia_2010</t>
  </si>
  <si>
    <t>Texto/String</t>
  </si>
  <si>
    <t xml:space="preserve">Si </t>
  </si>
  <si>
    <t>Si</t>
  </si>
  <si>
    <t>CodedValue</t>
  </si>
  <si>
    <t>Datos sensibles</t>
  </si>
  <si>
    <t>Agencia para la Gestión del Paisaje, el Patrimonio y APP</t>
  </si>
  <si>
    <t>Línea</t>
  </si>
  <si>
    <t>WGS84</t>
  </si>
  <si>
    <t>Entero corto/Short integer</t>
  </si>
  <si>
    <t>No</t>
  </si>
  <si>
    <t>Si/Ocultar columnas a publicar</t>
  </si>
  <si>
    <t>Datos personales</t>
  </si>
  <si>
    <t>Área Metropolitana del Valle de Aburra - AMVA</t>
  </si>
  <si>
    <t>Polígono</t>
  </si>
  <si>
    <t>Otro</t>
  </si>
  <si>
    <t>Entero largo/Long integer</t>
  </si>
  <si>
    <t>Datos públicos</t>
  </si>
  <si>
    <t xml:space="preserve">Departamento Administrativo de Gestión del Riesgo de Desastres </t>
  </si>
  <si>
    <t>Tablas</t>
  </si>
  <si>
    <t>Desconocido</t>
  </si>
  <si>
    <t>Doble/Double</t>
  </si>
  <si>
    <t>Dato semiprivado</t>
  </si>
  <si>
    <t>Departamento Administrativo de Planeación</t>
  </si>
  <si>
    <t>No Aplica</t>
  </si>
  <si>
    <t>Fecha/Date</t>
  </si>
  <si>
    <t>Dato privado</t>
  </si>
  <si>
    <t>Secretaría de Comunicaciones</t>
  </si>
  <si>
    <t>Secretaría de Cultura Ciudadana</t>
  </si>
  <si>
    <t>Secretaría de Educación</t>
  </si>
  <si>
    <t>Secretaría de Evaluación y Control</t>
  </si>
  <si>
    <t>Secretaría de Gestión Humana  y servicio a la ciudadanía</t>
  </si>
  <si>
    <t>Secretaría de Gestión y Control Territorial</t>
  </si>
  <si>
    <t>Secretaría de Gobierno Y Gestión del Gabinete</t>
  </si>
  <si>
    <t>Secretaría de Hacienda</t>
  </si>
  <si>
    <t>Secretaría de Inclusión Social, Familia y Dererchos Humanos</t>
  </si>
  <si>
    <t>Secretaría de Infraestructura Física</t>
  </si>
  <si>
    <t>Secretaría de Innovación Digital</t>
  </si>
  <si>
    <t>Secretaría de Juventud</t>
  </si>
  <si>
    <t>Secretaría de la No-Violencia</t>
  </si>
  <si>
    <t>Secretaría de Medio Ambiente</t>
  </si>
  <si>
    <t>Secretaría de Movilidad</t>
  </si>
  <si>
    <t>Secretaría de Mujeres</t>
  </si>
  <si>
    <t>Secretaría de Participación Ciudadana</t>
  </si>
  <si>
    <t>Secretaría de Salud</t>
  </si>
  <si>
    <t>Secretaría de Seguridad y Convivencia</t>
  </si>
  <si>
    <t>Secretaría de Suministros y Servicios</t>
  </si>
  <si>
    <t>Secretaría Desarrollo Económico</t>
  </si>
  <si>
    <t>Secretaría General</t>
  </si>
  <si>
    <t>Secretaría Privada</t>
  </si>
  <si>
    <t>Entes descentralizados /Gerencias</t>
  </si>
  <si>
    <t>Nombre imagen</t>
  </si>
  <si>
    <t>Imagen publicable</t>
  </si>
  <si>
    <t>DEPARTAMENTO ADMINISTRATIVO DE PLANEACIÓN</t>
  </si>
  <si>
    <t>SUBDIRECCIÓN DE PROSPECTIVA, INFORMACIÓN Y EVALUACIÓN ESTRATÉGICA - UNIDAD DE PLANEACIÓN DE LA INFORMACIÓN</t>
  </si>
  <si>
    <t>Tipo de Sección
(Haga clic  sobre la celda D6 para activar el menú desplegable y mostrar las instrucciones de diligenciamiento)</t>
  </si>
  <si>
    <t>Sección 1- Datos generales</t>
  </si>
  <si>
    <t>A continuación se describe la manera como deben ser diligenciados los campos de los formatos, de acuerdo al tipo de sección seleccionada para ser diligenciada</t>
  </si>
  <si>
    <t>Escriba el nombre del  dataset en el que reposa el  feature class en la GDB corporativa (en caso que sea procedente).</t>
  </si>
  <si>
    <t>Escriba el nombre del alias al que hace referencia el Feature Class, en caso que este haya sido generado.</t>
  </si>
  <si>
    <t>Seleccione, mediante desplegable, cual es el tipo del dato o su geometría</t>
  </si>
  <si>
    <t>Escriba el número de registros  que posee el elemento.</t>
  </si>
  <si>
    <t>Describa  cual es la información que contiente el  feature class.</t>
  </si>
  <si>
    <t>Seleccione, mediante desplegable, el nombre de la dependencia responsable del feature class</t>
  </si>
  <si>
    <t>Escriba el correo electrónico del líder (proyecto o programa) responsable de producir el feature class.</t>
  </si>
  <si>
    <t>Sección 2-Datos básicos</t>
  </si>
  <si>
    <t>No aplica</t>
  </si>
  <si>
    <t>Seleccione, mediante desplegable, cual es el sistema de coordenadas asociado al elemento.</t>
  </si>
  <si>
    <t>Escriba la fecha en la que se diligencia la información del elemento.</t>
  </si>
  <si>
    <t>Seleccione, mediante desplegable, si en el proceso de elaboración del elemento se le aplicaron reglas topológicas.</t>
  </si>
  <si>
    <t>Escriba las reglas topológicas utilizadas según el tipo de geometría.</t>
  </si>
  <si>
    <t>Escriba cuales son las excepciones que se pueden presentar a la hora de realizar el proceso de validación topológica.</t>
  </si>
  <si>
    <t>Sección 3-Datos de campos</t>
  </si>
  <si>
    <t>Escriba el  nombre original del campo contenido en el feature class.</t>
  </si>
  <si>
    <t>Seleccione, mediante  desplegable, cual es el tipo del dato (numérico, texto, fecha…).</t>
  </si>
  <si>
    <t>Escriba cual es la longitud del dato.</t>
  </si>
  <si>
    <t>Escriba el nombre del alias al que hace referencia el campo, en caso que este haya sido generado.</t>
  </si>
  <si>
    <t>Describa cual es la información a la que hace referencia el campo.</t>
  </si>
  <si>
    <t>Seleccione, mediante desplegable, si el campo acepta nulos como valor permitido.</t>
  </si>
  <si>
    <t>Escriba el nombre del  dominio o subtipo en caso que para el campo haya sido generado. Para facilitar su búsqueda en la sección correspondiente enlace el elemento a su descripción mediante un hipervínculo.</t>
  </si>
  <si>
    <t>Sección 4-Open Data</t>
  </si>
  <si>
    <t>Feature  Class  publicable</t>
  </si>
  <si>
    <t>Seleccionee, mediante desplegable, si el Feature Class puede ser publicado como dato abierto en los portales de la Alcaldía de Medellín.</t>
  </si>
  <si>
    <t>En caso que el Feature Class puede ser publicado, seleccionee mediante desplegable, si  los datos del campo pueden ser publicados o tienen algún tipo de restricción</t>
  </si>
  <si>
    <t xml:space="preserve">Seleccione, mediate desplegable, el tipo de dato según lo definido en el capítulo 4.3 de los "Lineamientos sobre adquisición, desarrollo y uso de las Tecnologías de la Información  y las Comunicaciones" elaborado por la Secretaría de Innovación Digital (versión mayo 2021) </t>
  </si>
  <si>
    <t>Escriba las observaciones que considere que son necesarias para documentar el proceso de diligenciamiento del feature class.</t>
  </si>
  <si>
    <t>Sección 5-Dominios</t>
  </si>
  <si>
    <t>Descripción código</t>
  </si>
  <si>
    <t>Escriba el nombre del dominio que se va a diligenciar</t>
  </si>
  <si>
    <t>Seleccione, mediante  desplegable, cual es el tipo del dato (numérico o texto).</t>
  </si>
  <si>
    <t>Escriba el valor por defecto que tiene el dominio para el campo que aplica.</t>
  </si>
  <si>
    <t>Describa cual es la información a la que hace referfencia el dominio.</t>
  </si>
  <si>
    <t>Escriba los códigos que utilice el dominio para diligenciar información.</t>
  </si>
  <si>
    <t>Escriba el nombre completo al que hace referencia el código del dominio.</t>
  </si>
  <si>
    <t>Describa cual es la información a la que hace referencia el código del dominio.</t>
  </si>
  <si>
    <t>Sección 6-Subtipos</t>
  </si>
  <si>
    <t>Escriba el nombre del subtipo que se va a diligenciar</t>
  </si>
  <si>
    <t>Escriba el valor por defecto que tiene el subtipo para el campo que aplica.</t>
  </si>
  <si>
    <t>Describa cual es la información a la que hace referfencia el subtipo.</t>
  </si>
  <si>
    <t>Escriba los códigos que utilice el subtipo para diligenciar información.</t>
  </si>
  <si>
    <t>Escriba el nombre completo al que hace referencia el código del subtipo.</t>
  </si>
  <si>
    <t>Describa cual es la información a la que hace referencia el código del subtipo.</t>
  </si>
  <si>
    <t>Secciones</t>
  </si>
  <si>
    <t>SECCIÓN 7: RÁSTER</t>
  </si>
  <si>
    <t>Sección 7-Ráster</t>
  </si>
  <si>
    <t>Escriba el nombre de la imagen ráster</t>
  </si>
  <si>
    <t>Seleccione, mediante desplegable, el nombre de la dependencia responsable de la imagen ráster</t>
  </si>
  <si>
    <t>Escriba el correo electrónico del líder de unidad responsable de la imagen ráster</t>
  </si>
  <si>
    <t>Describa cuales son las características de la imagen ráster</t>
  </si>
  <si>
    <t>Seleccionee, mediante desplegable, si la imagen ráster puede ser publicada como dato abierto en los portales de la Alcaldía de Medellín.</t>
  </si>
  <si>
    <t xml:space="preserve">Seleccione, mediate desplegable, cómo se categoriza la imagen ráster según lo definido en el capítulo 4.3 de los "Lineamientos sobre adquisición, desarrollo y uso de las Tecnologías de la Información  y las Comunicaciones" elaborado por la Secretaría de Innovación Digital (versión mayo 2021) </t>
  </si>
  <si>
    <t>Escriba las observaciones que considere que son necesarias para documentar el proceso de diligenciamiento de la imagen ráster.</t>
  </si>
  <si>
    <t xml:space="preserve">Escriba el nombre del feature class objeto a diligenciar. </t>
  </si>
  <si>
    <t>Nombre del establecimiento educativo</t>
  </si>
  <si>
    <t>Nombre de la sede educativa</t>
  </si>
  <si>
    <t>Tipo de prestación del servicio de la sede educativa (OFICIAL, NO OFICIAL, CONFESIONES RELIGIOSAS, COBERTURA CONTRATADA, REGIMEN ESPECIAL)</t>
  </si>
  <si>
    <t>Sector de la sede edacativa (Oficial, No oficial)</t>
  </si>
  <si>
    <t>Código del núcleo educativo donde se encuentra ubicada la sede educativa</t>
  </si>
  <si>
    <t>Dirección de la sede educativa</t>
  </si>
  <si>
    <t>Número de teléfono de la sede educativa</t>
  </si>
  <si>
    <t>Indica si la sede educativa se encuentra activa o inactiva</t>
  </si>
  <si>
    <t>Identificador numérico de la Institución Educativa Principal</t>
  </si>
  <si>
    <t>Identificador numérico de la sede educativa, asociado al código dane de la institución educativa principal</t>
  </si>
  <si>
    <t>Identificador numérico de la sede educativa, independiente del código dane de la institución educativa principal</t>
  </si>
  <si>
    <t>victor.lezcano@medellin.gov.co juanm.yepes@medellin.gov.co</t>
  </si>
  <si>
    <t>nombre_establecimiento</t>
  </si>
  <si>
    <t>sede_educativa</t>
  </si>
  <si>
    <t>nucleo</t>
  </si>
  <si>
    <t>servicio</t>
  </si>
  <si>
    <t>sector</t>
  </si>
  <si>
    <t>direccion</t>
  </si>
  <si>
    <t>telefono</t>
  </si>
  <si>
    <t>estado</t>
  </si>
  <si>
    <t>vigencia</t>
  </si>
  <si>
    <t>clasificacion</t>
  </si>
  <si>
    <t>codigo_dane</t>
  </si>
  <si>
    <t>cons_sede</t>
  </si>
  <si>
    <t>dane_sede</t>
  </si>
  <si>
    <t>nombre_comuna</t>
  </si>
  <si>
    <t>Fecha de actualización de la información.</t>
  </si>
  <si>
    <t>MAGNA-SIRGAS Origen-Nacional</t>
  </si>
  <si>
    <t>Must be covered by boundary of (los puntos estan contenidos dentro del límite del Distrito de Medellín).</t>
  </si>
  <si>
    <t>x_origen_nacional</t>
  </si>
  <si>
    <t>y_origen_nacional</t>
  </si>
  <si>
    <t>codigo_comuna</t>
  </si>
  <si>
    <t>longitud</t>
  </si>
  <si>
    <t>latitud</t>
  </si>
  <si>
    <t>CBML</t>
  </si>
  <si>
    <t>cbml</t>
  </si>
  <si>
    <t>codigo_barrio</t>
  </si>
  <si>
    <t>nombre_barrio</t>
  </si>
  <si>
    <t>Coordenada este.</t>
  </si>
  <si>
    <t>Coordenada norte.</t>
  </si>
  <si>
    <t>Clasificación de la sede educativa de acuerdo a la prestación del servicio y su jerarquía (principal, escuela)</t>
  </si>
  <si>
    <t>Coordenada este-oeste en el sistema de coordenadas WGS 84.</t>
  </si>
  <si>
    <t>Coordenada norte-sur  en el sistema de coordenadas WGS 84.</t>
  </si>
  <si>
    <t>Clave principal del predio en el Sistema de Información Geográfico Catastral. Se refiere al código de ubicación del predio.
Está compuesto por 11 dígitos:  C: código de la Comuna o corregimiento (2), B: código del Barrio (zona urbana) o Vereda (zona rural) (2), M: Manzana (3) y L: número de Lote dentro de la manzana (4).</t>
  </si>
  <si>
    <t>Código de la comuna.</t>
  </si>
  <si>
    <t>Nombre de la comuna.</t>
  </si>
  <si>
    <t>Código del barrio.</t>
  </si>
  <si>
    <t>Nombre del barrio.</t>
  </si>
  <si>
    <t>Localización de las sedes educativas oficiales y no oficiales del Distrito de Ciencia, Tecnología e Innovación de Medellín. Las sedes educativas corresponden a las instalaciones físicas habilitadas para prestar el servicio público educativo en los términos fijados por la Ley 115 de 1994 o las normas que la modifique, sustituya o derogue.</t>
  </si>
  <si>
    <t>atlas.educacion.sedes</t>
  </si>
  <si>
    <t>sedes_educativas_p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</si>
</sst>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-mm\-yy;@"/>
  </numFmts>
  <fonts count="20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1"/>
      <color theme="0"/>
      <name val="Arial"/>
      <family val="2"/>
    </font>
    <font>
      <b/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color rgb="FF000000"/>
      <name val="Calibri"/>
      <family val="2"/>
    </font>
    <font>
      <sz val="10"/>
      <color rgb="FF000000"/>
      <name val="Arial"/>
      <family val="2"/>
    </font>
    <font>
      <b/>
      <sz val="14"/>
      <color theme="1"/>
      <name val="Calibri"/>
      <family val="2"/>
      <scheme val="minor"/>
    </font>
    <font>
      <sz val="12"/>
      <color theme="1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u/>
      <sz val="12"/>
      <color theme="10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Calibri"/>
      <family val="2"/>
    </font>
    <font>
      <sz val="12"/>
      <color rgb="FF000000"/>
      <name val="Calibri"/>
      <family val="2"/>
    </font>
    <font>
      <u/>
      <sz val="12"/>
      <color theme="10"/>
      <name val="Calibri"/>
      <family val="2"/>
    </font>
    <font>
      <sz val="12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0099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4" fillId="0" borderId="0" applyNumberFormat="0" applyFill="0" applyBorder="0" applyAlignment="0" applyProtection="0"/>
  </cellStyleXfs>
  <cellXfs count="140">
    <xf numFmtId="0" fontId="0" fillId="0" borderId="0" xfId="0"/>
    <xf numFmtId="0" fontId="0" fillId="2" borderId="0" xfId="0" applyFill="1"/>
    <xf numFmtId="0" fontId="0" fillId="4" borderId="0" xfId="0" applyFill="1"/>
    <xf numFmtId="0" fontId="0" fillId="4" borderId="0" xfId="0" applyFill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5" borderId="1" xfId="0" applyFill="1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0" fillId="6" borderId="0" xfId="0" applyFill="1"/>
    <xf numFmtId="0" fontId="3" fillId="6" borderId="0" xfId="0" applyFont="1" applyFill="1"/>
    <xf numFmtId="0" fontId="0" fillId="6" borderId="0" xfId="0" applyFill="1" applyAlignment="1">
      <alignment horizontal="center"/>
    </xf>
    <xf numFmtId="0" fontId="0" fillId="6" borderId="1" xfId="0" applyFill="1" applyBorder="1" applyAlignment="1">
      <alignment horizontal="center" vertical="center"/>
    </xf>
    <xf numFmtId="0" fontId="0" fillId="6" borderId="1" xfId="0" applyFill="1" applyBorder="1" applyAlignment="1">
      <alignment vertical="center"/>
    </xf>
    <xf numFmtId="0" fontId="0" fillId="6" borderId="1" xfId="0" applyFill="1" applyBorder="1" applyAlignment="1">
      <alignment vertical="center" wrapText="1"/>
    </xf>
    <xf numFmtId="0" fontId="0" fillId="6" borderId="1" xfId="0" applyFill="1" applyBorder="1"/>
    <xf numFmtId="0" fontId="7" fillId="6" borderId="1" xfId="0" applyFont="1" applyFill="1" applyBorder="1" applyAlignment="1">
      <alignment vertical="center"/>
    </xf>
    <xf numFmtId="0" fontId="7" fillId="6" borderId="1" xfId="0" applyFont="1" applyFill="1" applyBorder="1" applyAlignment="1">
      <alignment horizontal="center" vertical="center"/>
    </xf>
    <xf numFmtId="0" fontId="0" fillId="6" borderId="1" xfId="0" applyFill="1" applyBorder="1" applyAlignment="1">
      <alignment wrapText="1"/>
    </xf>
    <xf numFmtId="0" fontId="7" fillId="6" borderId="1" xfId="0" applyFont="1" applyFill="1" applyBorder="1" applyAlignment="1">
      <alignment vertical="top" wrapText="1"/>
    </xf>
    <xf numFmtId="0" fontId="7" fillId="6" borderId="1" xfId="0" applyFont="1" applyFill="1" applyBorder="1" applyAlignment="1">
      <alignment vertical="center" wrapText="1"/>
    </xf>
    <xf numFmtId="0" fontId="8" fillId="6" borderId="0" xfId="0" applyFont="1" applyFill="1" applyAlignment="1">
      <alignment vertical="center"/>
    </xf>
    <xf numFmtId="0" fontId="0" fillId="6" borderId="1" xfId="0" applyFill="1" applyBorder="1" applyAlignment="1">
      <alignment horizontal="left" vertical="center" wrapText="1"/>
    </xf>
    <xf numFmtId="0" fontId="0" fillId="5" borderId="1" xfId="0" applyFill="1" applyBorder="1" applyAlignment="1">
      <alignment horizontal="left" vertical="center" wrapText="1"/>
    </xf>
    <xf numFmtId="0" fontId="0" fillId="4" borderId="0" xfId="0" applyFill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11" fillId="6" borderId="9" xfId="0" applyFont="1" applyFill="1" applyBorder="1" applyAlignment="1">
      <alignment vertical="center"/>
    </xf>
    <xf numFmtId="0" fontId="11" fillId="6" borderId="2" xfId="0" applyFont="1" applyFill="1" applyBorder="1" applyAlignment="1">
      <alignment vertical="center"/>
    </xf>
    <xf numFmtId="0" fontId="0" fillId="6" borderId="14" xfId="0" applyFill="1" applyBorder="1" applyAlignment="1">
      <alignment vertical="center" wrapText="1"/>
    </xf>
    <xf numFmtId="0" fontId="0" fillId="6" borderId="0" xfId="0" applyFill="1" applyAlignment="1">
      <alignment vertical="center"/>
    </xf>
    <xf numFmtId="0" fontId="0" fillId="0" borderId="2" xfId="0" applyBorder="1" applyAlignment="1">
      <alignment vertical="center" wrapText="1"/>
    </xf>
    <xf numFmtId="0" fontId="0" fillId="6" borderId="9" xfId="0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6" borderId="9" xfId="0" applyFill="1" applyBorder="1" applyAlignment="1">
      <alignment vertical="center"/>
    </xf>
    <xf numFmtId="0" fontId="0" fillId="6" borderId="16" xfId="0" applyFill="1" applyBorder="1" applyAlignment="1">
      <alignment vertical="center"/>
    </xf>
    <xf numFmtId="0" fontId="0" fillId="0" borderId="14" xfId="0" applyBorder="1" applyAlignment="1">
      <alignment vertical="center" wrapText="1"/>
    </xf>
    <xf numFmtId="0" fontId="0" fillId="6" borderId="14" xfId="0" applyFill="1" applyBorder="1"/>
    <xf numFmtId="0" fontId="7" fillId="6" borderId="14" xfId="0" applyFont="1" applyFill="1" applyBorder="1" applyAlignment="1">
      <alignment horizontal="justify" vertical="top"/>
    </xf>
    <xf numFmtId="0" fontId="7" fillId="6" borderId="14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left" vertical="center"/>
    </xf>
    <xf numFmtId="0" fontId="5" fillId="3" borderId="12" xfId="0" applyFont="1" applyFill="1" applyBorder="1" applyAlignment="1">
      <alignment horizontal="justify" vertical="center"/>
    </xf>
    <xf numFmtId="0" fontId="0" fillId="6" borderId="17" xfId="0" applyFill="1" applyBorder="1" applyAlignment="1">
      <alignment vertical="center"/>
    </xf>
    <xf numFmtId="0" fontId="7" fillId="6" borderId="9" xfId="0" applyFont="1" applyFill="1" applyBorder="1" applyAlignment="1">
      <alignment vertical="center" wrapText="1"/>
    </xf>
    <xf numFmtId="0" fontId="7" fillId="6" borderId="9" xfId="0" applyFont="1" applyFill="1" applyBorder="1" applyAlignment="1">
      <alignment horizontal="center" vertical="center"/>
    </xf>
    <xf numFmtId="0" fontId="7" fillId="6" borderId="9" xfId="0" applyFont="1" applyFill="1" applyBorder="1" applyAlignment="1">
      <alignment vertical="center"/>
    </xf>
    <xf numFmtId="0" fontId="7" fillId="6" borderId="18" xfId="0" applyFont="1" applyFill="1" applyBorder="1" applyAlignment="1">
      <alignment horizontal="center" vertical="center"/>
    </xf>
    <xf numFmtId="0" fontId="6" fillId="6" borderId="16" xfId="0" applyFont="1" applyFill="1" applyBorder="1" applyAlignment="1">
      <alignment vertical="center"/>
    </xf>
    <xf numFmtId="0" fontId="5" fillId="3" borderId="12" xfId="0" applyFont="1" applyFill="1" applyBorder="1" applyAlignment="1">
      <alignment horizontal="center" vertical="center"/>
    </xf>
    <xf numFmtId="0" fontId="0" fillId="6" borderId="9" xfId="0" applyFill="1" applyBorder="1"/>
    <xf numFmtId="0" fontId="0" fillId="6" borderId="18" xfId="0" applyFill="1" applyBorder="1"/>
    <xf numFmtId="0" fontId="0" fillId="0" borderId="0" xfId="0" applyAlignment="1">
      <alignment horizontal="center" vertical="center"/>
    </xf>
    <xf numFmtId="0" fontId="4" fillId="3" borderId="20" xfId="0" applyFont="1" applyFill="1" applyBorder="1" applyAlignment="1">
      <alignment vertical="center" wrapText="1"/>
    </xf>
    <xf numFmtId="0" fontId="4" fillId="3" borderId="20" xfId="0" applyFont="1" applyFill="1" applyBorder="1" applyAlignment="1">
      <alignment horizontal="center" vertical="center" wrapText="1"/>
    </xf>
    <xf numFmtId="0" fontId="4" fillId="3" borderId="21" xfId="0" applyFont="1" applyFill="1" applyBorder="1" applyAlignment="1">
      <alignment vertical="center" wrapText="1"/>
    </xf>
    <xf numFmtId="0" fontId="4" fillId="3" borderId="22" xfId="0" applyFont="1" applyFill="1" applyBorder="1" applyAlignment="1">
      <alignment vertical="center" wrapText="1"/>
    </xf>
    <xf numFmtId="0" fontId="4" fillId="3" borderId="23" xfId="0" applyFont="1" applyFill="1" applyBorder="1" applyAlignment="1">
      <alignment vertical="center" wrapText="1"/>
    </xf>
    <xf numFmtId="0" fontId="0" fillId="4" borderId="0" xfId="0" applyFill="1" applyAlignment="1">
      <alignment vertical="center"/>
    </xf>
    <xf numFmtId="0" fontId="0" fillId="4" borderId="0" xfId="0" applyFill="1" applyAlignment="1">
      <alignment horizontal="center" vertical="center"/>
    </xf>
    <xf numFmtId="0" fontId="0" fillId="6" borderId="0" xfId="0" applyFill="1" applyAlignment="1">
      <alignment horizontal="center" vertical="center"/>
    </xf>
    <xf numFmtId="0" fontId="4" fillId="3" borderId="23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0" borderId="1" xfId="0" applyFont="1" applyBorder="1" applyAlignment="1">
      <alignment vertical="center" wrapText="1"/>
    </xf>
    <xf numFmtId="0" fontId="1" fillId="0" borderId="17" xfId="0" applyFont="1" applyBorder="1" applyAlignment="1">
      <alignment vertical="center"/>
    </xf>
    <xf numFmtId="0" fontId="1" fillId="6" borderId="9" xfId="0" applyFont="1" applyFill="1" applyBorder="1" applyAlignment="1">
      <alignment vertical="center" wrapText="1"/>
    </xf>
    <xf numFmtId="0" fontId="1" fillId="0" borderId="14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" fillId="0" borderId="16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" fillId="6" borderId="16" xfId="0" applyFont="1" applyFill="1" applyBorder="1" applyAlignment="1">
      <alignment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0" fillId="6" borderId="2" xfId="0" applyFill="1" applyBorder="1" applyAlignment="1">
      <alignment horizontal="center" vertical="center"/>
    </xf>
    <xf numFmtId="0" fontId="11" fillId="6" borderId="10" xfId="0" applyFont="1" applyFill="1" applyBorder="1" applyAlignment="1">
      <alignment horizontal="center" vertical="top"/>
    </xf>
    <xf numFmtId="0" fontId="11" fillId="6" borderId="0" xfId="0" applyFont="1" applyFill="1" applyAlignment="1">
      <alignment horizontal="center" vertical="top"/>
    </xf>
    <xf numFmtId="0" fontId="11" fillId="6" borderId="3" xfId="0" applyFont="1" applyFill="1" applyBorder="1" applyAlignment="1">
      <alignment horizontal="center" vertical="top"/>
    </xf>
    <xf numFmtId="0" fontId="16" fillId="6" borderId="1" xfId="0" applyFont="1" applyFill="1" applyBorder="1" applyAlignment="1">
      <alignment vertical="center" wrapText="1"/>
    </xf>
    <xf numFmtId="0" fontId="16" fillId="6" borderId="1" xfId="0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0" fillId="4" borderId="0" xfId="0" applyFill="1" applyAlignment="1">
      <alignment horizontal="justify" vertical="center"/>
    </xf>
    <xf numFmtId="0" fontId="9" fillId="0" borderId="1" xfId="0" applyFont="1" applyBorder="1" applyAlignment="1">
      <alignment horizontal="justify" vertical="center" wrapText="1"/>
    </xf>
    <xf numFmtId="0" fontId="0" fillId="6" borderId="0" xfId="0" applyFill="1" applyAlignment="1">
      <alignment horizontal="justify" vertical="center"/>
    </xf>
    <xf numFmtId="0" fontId="8" fillId="4" borderId="0" xfId="0" applyFont="1" applyFill="1" applyAlignment="1">
      <alignment vertical="center"/>
    </xf>
    <xf numFmtId="0" fontId="8" fillId="4" borderId="0" xfId="0" applyFont="1" applyFill="1"/>
    <xf numFmtId="0" fontId="10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6" fillId="0" borderId="1" xfId="0" applyFont="1" applyBorder="1" applyAlignment="1">
      <alignment vertical="center" wrapText="1"/>
    </xf>
    <xf numFmtId="0" fontId="2" fillId="4" borderId="6" xfId="0" applyFont="1" applyFill="1" applyBorder="1" applyAlignment="1">
      <alignment horizontal="justify" vertical="center"/>
    </xf>
    <xf numFmtId="0" fontId="18" fillId="0" borderId="1" xfId="1" applyFont="1" applyFill="1" applyBorder="1" applyAlignment="1">
      <alignment horizontal="left" vertical="center"/>
    </xf>
    <xf numFmtId="0" fontId="4" fillId="3" borderId="26" xfId="0" applyFont="1" applyFill="1" applyBorder="1" applyAlignment="1">
      <alignment horizontal="center" vertical="center" wrapText="1"/>
    </xf>
    <xf numFmtId="0" fontId="4" fillId="3" borderId="19" xfId="0" applyFont="1" applyFill="1" applyBorder="1" applyAlignment="1">
      <alignment horizontal="center" vertical="center" wrapText="1"/>
    </xf>
    <xf numFmtId="0" fontId="4" fillId="3" borderId="27" xfId="0" applyFont="1" applyFill="1" applyBorder="1" applyAlignment="1">
      <alignment horizontal="center" vertical="center" wrapText="1"/>
    </xf>
    <xf numFmtId="0" fontId="16" fillId="6" borderId="5" xfId="0" applyFont="1" applyFill="1" applyBorder="1" applyAlignment="1">
      <alignment vertical="center" wrapText="1"/>
    </xf>
    <xf numFmtId="0" fontId="16" fillId="0" borderId="5" xfId="0" applyFont="1" applyBorder="1" applyAlignment="1">
      <alignment vertical="center" wrapText="1"/>
    </xf>
    <xf numFmtId="0" fontId="16" fillId="6" borderId="14" xfId="0" applyFont="1" applyFill="1" applyBorder="1" applyAlignment="1">
      <alignment vertical="center"/>
    </xf>
    <xf numFmtId="0" fontId="16" fillId="0" borderId="4" xfId="0" applyFont="1" applyBorder="1" applyAlignment="1">
      <alignment horizontal="justify" vertical="center" wrapText="1"/>
    </xf>
    <xf numFmtId="0" fontId="17" fillId="0" borderId="1" xfId="0" applyFont="1" applyBorder="1" applyAlignment="1">
      <alignment horizontal="justify" vertical="center"/>
    </xf>
    <xf numFmtId="0" fontId="8" fillId="4" borderId="0" xfId="0" applyFont="1" applyFill="1" applyAlignment="1">
      <alignment horizontal="center"/>
    </xf>
    <xf numFmtId="0" fontId="16" fillId="6" borderId="9" xfId="0" applyFont="1" applyFill="1" applyBorder="1" applyAlignment="1">
      <alignment horizontal="center" vertical="center"/>
    </xf>
    <xf numFmtId="0" fontId="16" fillId="6" borderId="9" xfId="0" applyFont="1" applyFill="1" applyBorder="1" applyAlignment="1">
      <alignment vertical="center" wrapText="1"/>
    </xf>
    <xf numFmtId="164" fontId="16" fillId="6" borderId="9" xfId="0" applyNumberFormat="1" applyFont="1" applyFill="1" applyBorder="1" applyAlignment="1">
      <alignment horizontal="center" vertical="center"/>
    </xf>
    <xf numFmtId="0" fontId="16" fillId="6" borderId="18" xfId="0" applyFont="1" applyFill="1" applyBorder="1" applyAlignment="1">
      <alignment vertical="center"/>
    </xf>
    <xf numFmtId="3" fontId="16" fillId="0" borderId="1" xfId="0" applyNumberFormat="1" applyFont="1" applyBorder="1" applyAlignment="1">
      <alignment horizontal="center" vertical="center"/>
    </xf>
    <xf numFmtId="0" fontId="14" fillId="0" borderId="1" xfId="1" applyFill="1" applyBorder="1" applyAlignment="1">
      <alignment vertical="center" wrapText="1"/>
    </xf>
    <xf numFmtId="164" fontId="16" fillId="0" borderId="1" xfId="0" applyNumberFormat="1" applyFont="1" applyBorder="1" applyAlignment="1">
      <alignment horizontal="center" vertical="center"/>
    </xf>
    <xf numFmtId="164" fontId="16" fillId="0" borderId="9" xfId="0" applyNumberFormat="1" applyFont="1" applyBorder="1" applyAlignment="1">
      <alignment horizontal="center" vertical="center"/>
    </xf>
    <xf numFmtId="164" fontId="16" fillId="0" borderId="1" xfId="0" applyNumberFormat="1" applyFont="1" applyBorder="1" applyAlignment="1">
      <alignment horizontal="center" vertical="center" wrapText="1"/>
    </xf>
    <xf numFmtId="0" fontId="19" fillId="0" borderId="1" xfId="0" applyFont="1" applyBorder="1" applyAlignment="1">
      <alignment horizontal="justify" vertical="center"/>
    </xf>
    <xf numFmtId="0" fontId="19" fillId="0" borderId="1" xfId="0" applyFont="1" applyBorder="1" applyAlignment="1">
      <alignment horizontal="left" vertical="center"/>
    </xf>
    <xf numFmtId="0" fontId="19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justify" vertical="center" wrapText="1"/>
    </xf>
    <xf numFmtId="0" fontId="19" fillId="6" borderId="1" xfId="0" applyFont="1" applyFill="1" applyBorder="1" applyAlignment="1">
      <alignment horizontal="left" vertical="center"/>
    </xf>
    <xf numFmtId="0" fontId="19" fillId="6" borderId="1" xfId="0" applyFont="1" applyFill="1" applyBorder="1" applyAlignment="1">
      <alignment horizontal="center" vertical="center"/>
    </xf>
    <xf numFmtId="0" fontId="19" fillId="6" borderId="1" xfId="0" applyFont="1" applyFill="1" applyBorder="1" applyAlignment="1">
      <alignment horizontal="justify" vertical="center" wrapText="1"/>
    </xf>
    <xf numFmtId="0" fontId="19" fillId="6" borderId="1" xfId="0" applyFont="1" applyFill="1" applyBorder="1" applyAlignment="1">
      <alignment horizontal="justify" vertical="center"/>
    </xf>
    <xf numFmtId="0" fontId="19" fillId="6" borderId="9" xfId="0" applyFont="1" applyFill="1" applyBorder="1" applyAlignment="1">
      <alignment horizontal="justify" vertical="center"/>
    </xf>
    <xf numFmtId="0" fontId="19" fillId="6" borderId="9" xfId="0" applyFont="1" applyFill="1" applyBorder="1" applyAlignment="1">
      <alignment horizontal="left" vertical="center"/>
    </xf>
    <xf numFmtId="0" fontId="19" fillId="6" borderId="9" xfId="0" applyFont="1" applyFill="1" applyBorder="1" applyAlignment="1">
      <alignment horizontal="center" vertical="center"/>
    </xf>
    <xf numFmtId="0" fontId="19" fillId="6" borderId="9" xfId="0" applyFont="1" applyFill="1" applyBorder="1" applyAlignment="1">
      <alignment horizontal="justify" vertical="center" wrapText="1"/>
    </xf>
    <xf numFmtId="0" fontId="11" fillId="6" borderId="1" xfId="0" applyFont="1" applyFill="1" applyBorder="1" applyAlignment="1">
      <alignment horizontal="center" vertical="top"/>
    </xf>
    <xf numFmtId="0" fontId="2" fillId="4" borderId="11" xfId="0" applyFont="1" applyFill="1" applyBorder="1" applyAlignment="1">
      <alignment horizontal="center" vertical="center"/>
    </xf>
    <xf numFmtId="0" fontId="8" fillId="4" borderId="0" xfId="0" applyFont="1" applyFill="1" applyAlignment="1">
      <alignment horizontal="center" vertical="center"/>
    </xf>
    <xf numFmtId="0" fontId="11" fillId="6" borderId="10" xfId="0" applyFont="1" applyFill="1" applyBorder="1" applyAlignment="1">
      <alignment horizontal="center" vertical="center"/>
    </xf>
    <xf numFmtId="0" fontId="11" fillId="6" borderId="0" xfId="0" applyFont="1" applyFill="1" applyAlignment="1">
      <alignment horizontal="center" vertical="center"/>
    </xf>
    <xf numFmtId="0" fontId="11" fillId="6" borderId="3" xfId="0" applyFont="1" applyFill="1" applyBorder="1" applyAlignment="1">
      <alignment horizontal="center" vertical="center"/>
    </xf>
    <xf numFmtId="0" fontId="0" fillId="6" borderId="1" xfId="0" applyFill="1" applyBorder="1" applyAlignment="1">
      <alignment horizontal="center"/>
    </xf>
    <xf numFmtId="0" fontId="11" fillId="6" borderId="12" xfId="0" applyFont="1" applyFill="1" applyBorder="1" applyAlignment="1">
      <alignment horizontal="center" vertical="center"/>
    </xf>
    <xf numFmtId="0" fontId="11" fillId="6" borderId="11" xfId="0" applyFont="1" applyFill="1" applyBorder="1" applyAlignment="1">
      <alignment horizontal="center" vertical="center"/>
    </xf>
    <xf numFmtId="0" fontId="11" fillId="6" borderId="13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 wrapText="1"/>
    </xf>
    <xf numFmtId="0" fontId="7" fillId="4" borderId="24" xfId="0" applyFont="1" applyFill="1" applyBorder="1" applyAlignment="1">
      <alignment horizontal="center" vertical="center" wrapText="1"/>
    </xf>
    <xf numFmtId="0" fontId="7" fillId="4" borderId="25" xfId="0" applyFont="1" applyFill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15" xfId="0" applyFont="1" applyFill="1" applyBorder="1" applyAlignment="1">
      <alignment horizontal="center" vertical="center"/>
    </xf>
    <xf numFmtId="0" fontId="2" fillId="4" borderId="16" xfId="0" applyFont="1" applyFill="1" applyBorder="1" applyAlignment="1">
      <alignment horizontal="center" vertical="center"/>
    </xf>
    <xf numFmtId="0" fontId="13" fillId="5" borderId="14" xfId="0" applyFont="1" applyFill="1" applyBorder="1" applyAlignment="1">
      <alignment horizontal="center" vertical="center" wrapText="1"/>
    </xf>
    <xf numFmtId="0" fontId="13" fillId="5" borderId="15" xfId="0" applyFont="1" applyFill="1" applyBorder="1" applyAlignment="1">
      <alignment horizontal="center" vertical="center" wrapText="1"/>
    </xf>
    <xf numFmtId="0" fontId="13" fillId="5" borderId="16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59">
    <dxf>
      <alignment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border outline="0">
        <top style="medium">
          <color indexed="64"/>
        </top>
      </border>
    </dxf>
    <dxf>
      <alignment vertical="center" textRotation="0" wrapText="0" indent="0" justifyLastLine="0" shrinkToFit="0" readingOrder="0"/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scheme val="none"/>
      </font>
      <fill>
        <patternFill patternType="solid">
          <fgColor indexed="64"/>
          <bgColor theme="3" tint="0.3999755851924192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justify" vertical="top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vertAlign val="baseline"/>
        <sz val="12"/>
        <name val="Calibri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vertAlign val="baseline"/>
        <sz val="12"/>
        <name val="Calibri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vertAlign val="baseline"/>
        <sz val="12"/>
        <name val="Calibri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vertAlign val="baseline"/>
        <sz val="12"/>
        <name val="Calibri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vertAlign val="baseline"/>
        <sz val="12"/>
        <name val="Calibri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vertAlign val="baseline"/>
        <sz val="12"/>
        <name val="Calibri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none"/>
      </font>
      <fill>
        <patternFill patternType="solid">
          <fgColor indexed="64"/>
          <bgColor theme="0"/>
        </patternFill>
      </fill>
      <alignment horizontal="justify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Calibri"/>
        <scheme val="none"/>
      </font>
      <fill>
        <patternFill patternType="solid">
          <fgColor indexed="64"/>
          <bgColor theme="0"/>
        </patternFill>
      </fill>
      <alignment horizontal="justify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Calibri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none"/>
      </font>
      <fill>
        <patternFill patternType="solid">
          <fgColor indexed="64"/>
          <bgColor theme="0"/>
        </patternFill>
      </fill>
      <alignment horizontal="justify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sz val="12"/>
        <name val="Calibri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sz val="12"/>
        <name val="Calibri"/>
        <scheme val="none"/>
      </font>
      <fill>
        <patternFill patternType="solid">
          <fgColor indexed="64"/>
          <bgColor rgb="FFFFFF00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sz val="12"/>
        <name val="Calibri"/>
        <scheme val="none"/>
      </font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sz val="12"/>
        <name val="Calibri"/>
        <scheme val="none"/>
      </font>
      <numFmt numFmtId="164" formatCode="dd\-mm\-yy;@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sz val="12"/>
        <name val="Calibri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sz val="12"/>
        <name val="Calibri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sz val="12"/>
        <name val="Calibri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vertAlign val="baseline"/>
        <sz val="12"/>
        <name val="Calibri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vertAlign val="baseline"/>
        <sz val="12"/>
        <name val="Calibri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vertAlign val="baseline"/>
        <sz val="12"/>
        <name val="Calibri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vertAlign val="baseline"/>
        <sz val="12"/>
        <name val="Calibri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name val="Calibri"/>
        <scheme val="none"/>
      </font>
      <fill>
        <patternFill patternType="solid">
          <fgColor indexed="64"/>
          <bgColor theme="0"/>
        </patternFill>
      </fill>
      <alignment horizontal="justify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vertAlign val="baseline"/>
        <sz val="12"/>
        <name val="Calibri"/>
        <scheme val="none"/>
      </font>
      <fill>
        <patternFill patternType="solid">
          <fgColor indexed="64"/>
          <bgColor theme="0"/>
        </patternFill>
      </fill>
      <alignment horizontal="justify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left style="medium">
          <color indexed="64"/>
        </left>
        <right style="medium">
          <color indexed="64"/>
        </right>
        <top style="thin">
          <color indexed="64"/>
        </top>
        <bottom style="medium">
          <color indexed="64"/>
        </bottom>
      </border>
    </dxf>
    <dxf>
      <font>
        <strike val="0"/>
        <outline val="0"/>
        <shadow val="0"/>
        <vertAlign val="baseline"/>
        <sz val="12"/>
        <name val="Calibri"/>
        <scheme val="none"/>
      </font>
    </dxf>
    <dxf>
      <border outline="0">
        <bottom style="medium">
          <color indexed="64"/>
        </bottom>
      </border>
    </dxf>
    <dxf>
      <alignment horizont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colors>
    <mruColors>
      <color rgb="FF8EA9DB"/>
      <color rgb="FF00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381000</xdr:colOff>
      <xdr:row>1</xdr:row>
      <xdr:rowOff>25400</xdr:rowOff>
    </xdr:from>
    <xdr:to>
      <xdr:col>24</xdr:col>
      <xdr:colOff>1511300</xdr:colOff>
      <xdr:row>2</xdr:row>
      <xdr:rowOff>330200</xdr:rowOff>
    </xdr:to>
    <xdr:pic>
      <xdr:nvPicPr>
        <xdr:cNvPr id="1038" name="Imagen 1">
          <a:extLst>
            <a:ext uri="{FF2B5EF4-FFF2-40B4-BE49-F238E27FC236}">
              <a16:creationId xmlns:a16="http://schemas.microsoft.com/office/drawing/2014/main" xmlns="" id="{00000000-0008-0000-0000-00000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322000" y="279400"/>
          <a:ext cx="11303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774700</xdr:colOff>
      <xdr:row>1</xdr:row>
      <xdr:rowOff>25400</xdr:rowOff>
    </xdr:from>
    <xdr:to>
      <xdr:col>7</xdr:col>
      <xdr:colOff>1905000</xdr:colOff>
      <xdr:row>2</xdr:row>
      <xdr:rowOff>317500</xdr:rowOff>
    </xdr:to>
    <xdr:pic>
      <xdr:nvPicPr>
        <xdr:cNvPr id="2058" name="Imagen 1">
          <a:extLst>
            <a:ext uri="{FF2B5EF4-FFF2-40B4-BE49-F238E27FC236}">
              <a16:creationId xmlns:a16="http://schemas.microsoft.com/office/drawing/2014/main" xmlns="" id="{00000000-0008-0000-0100-00000A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14000" y="279400"/>
          <a:ext cx="1130300" cy="67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190500</xdr:colOff>
      <xdr:row>1</xdr:row>
      <xdr:rowOff>63500</xdr:rowOff>
    </xdr:from>
    <xdr:to>
      <xdr:col>7</xdr:col>
      <xdr:colOff>1320800</xdr:colOff>
      <xdr:row>2</xdr:row>
      <xdr:rowOff>355600</xdr:rowOff>
    </xdr:to>
    <xdr:pic>
      <xdr:nvPicPr>
        <xdr:cNvPr id="3080" name="Imagen 1">
          <a:extLst>
            <a:ext uri="{FF2B5EF4-FFF2-40B4-BE49-F238E27FC236}">
              <a16:creationId xmlns:a16="http://schemas.microsoft.com/office/drawing/2014/main" xmlns="" id="{00000000-0008-0000-0200-000008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47500" y="317500"/>
          <a:ext cx="1130300" cy="67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312964</xdr:colOff>
      <xdr:row>0</xdr:row>
      <xdr:rowOff>90714</xdr:rowOff>
    </xdr:from>
    <xdr:to>
      <xdr:col>7</xdr:col>
      <xdr:colOff>1751844</xdr:colOff>
      <xdr:row>1</xdr:row>
      <xdr:rowOff>544286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57914" y="90714"/>
          <a:ext cx="1438880" cy="758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2183606</xdr:colOff>
      <xdr:row>5</xdr:row>
      <xdr:rowOff>388144</xdr:rowOff>
    </xdr:from>
    <xdr:to>
      <xdr:col>3</xdr:col>
      <xdr:colOff>1507331</xdr:colOff>
      <xdr:row>5</xdr:row>
      <xdr:rowOff>492919</xdr:rowOff>
    </xdr:to>
    <xdr:sp macro="" textlink="">
      <xdr:nvSpPr>
        <xdr:cNvPr id="2" name="Flecha: a la derecha 1"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SpPr/>
      </xdr:nvSpPr>
      <xdr:spPr>
        <a:xfrm>
          <a:off x="3481387" y="1674019"/>
          <a:ext cx="1538288" cy="104775"/>
        </a:xfrm>
        <a:prstGeom prst="rightArrow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 editAs="oneCell">
    <xdr:from>
      <xdr:col>4</xdr:col>
      <xdr:colOff>9525</xdr:colOff>
      <xdr:row>5</xdr:row>
      <xdr:rowOff>0</xdr:rowOff>
    </xdr:from>
    <xdr:to>
      <xdr:col>4</xdr:col>
      <xdr:colOff>180975</xdr:colOff>
      <xdr:row>5</xdr:row>
      <xdr:rowOff>171450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D904D84A-CD52-4D28-8C1B-97611781B3EB}"/>
            </a:ext>
            <a:ext uri="{147F2762-F138-4A5C-976F-8EAC2B608ADB}">
              <a16:predDERef xmlns:a16="http://schemas.microsoft.com/office/drawing/2014/main" xmlns="" pre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953500" y="1285875"/>
          <a:ext cx="171450" cy="17145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9</xdr:col>
      <xdr:colOff>423317</xdr:colOff>
      <xdr:row>8</xdr:row>
      <xdr:rowOff>50765</xdr:rowOff>
    </xdr:to>
    <xdr:sp macro="" textlink="">
      <xdr:nvSpPr>
        <xdr:cNvPr id="2" name="EsriDoNotEdit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/>
      </xdr:nvSpPr>
      <xdr:spPr>
        <a:xfrm>
          <a:off x="0" y="0"/>
          <a:ext cx="7967117" cy="165096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NO EDITAR </a:t>
          </a:r>
        </a:p>
        <a:p>
          <a:pPr algn="ctr"/>
          <a:r>
            <a:rPr lang="es-E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 Solo para uso de Esri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id="3" name="Diccionario" displayName="Diccionario" ref="B7:Y29" totalsRowShown="0" headerRowDxfId="58" dataDxfId="56" headerRowBorderDxfId="57" tableBorderDxfId="55">
  <tableColumns count="24">
    <tableColumn id="1" name="Feature dataset" dataDxfId="54"/>
    <tableColumn id="2" name="Nombre del feature class" dataDxfId="53"/>
    <tableColumn id="3" name="Alias FC" dataDxfId="52"/>
    <tableColumn id="4" name="Geometría / Tipo Dato" dataDxfId="51"/>
    <tableColumn id="5" name="Cantidad de elementos" dataDxfId="50"/>
    <tableColumn id="6" name="Descripción" dataDxfId="49"/>
    <tableColumn id="7" name="Dependencia  " dataDxfId="48"/>
    <tableColumn id="8" name="Correo de contacto" dataDxfId="47"/>
    <tableColumn id="9" name="Sistema de coordenadas" dataDxfId="46"/>
    <tableColumn id="10" name="Fecha de elaboración" dataDxfId="45"/>
    <tableColumn id="11" name="Topología" dataDxfId="44"/>
    <tableColumn id="12" name="Reglas topológicas" dataDxfId="43"/>
    <tableColumn id="13" name="Excepciones" dataDxfId="42"/>
    <tableColumn id="14" name="Nombre del campo" dataDxfId="41"/>
    <tableColumn id="15" name="Tipo de dato" dataDxfId="40"/>
    <tableColumn id="16" name="Longitud dato" dataDxfId="39"/>
    <tableColumn id="17" name="Alias Campo" dataDxfId="38"/>
    <tableColumn id="18" name="Descripción del campo" dataDxfId="37"/>
    <tableColumn id="19" name="Acepta nulos" dataDxfId="36"/>
    <tableColumn id="20" name="Subtipo/Dominio" dataDxfId="35"/>
    <tableColumn id="21" name="Feature Class_x000a_publicable" dataDxfId="34"/>
    <tableColumn id="22" name="Campo publicable" dataDxfId="33"/>
    <tableColumn id="23" name="Clasificación" dataDxfId="32"/>
    <tableColumn id="24" name="Observaciones" dataDxfId="31"/>
  </tableColumns>
  <tableStyleInfo name="TableStyleLight11" showFirstColumn="0" showLastColumn="0" showRowStripes="1" showColumnStripes="0"/>
</table>
</file>

<file path=xl/tables/table2.xml><?xml version="1.0" encoding="utf-8"?>
<table xmlns="http://schemas.openxmlformats.org/spreadsheetml/2006/main" id="1" name="Dominios" displayName="Dominios" ref="B7:H29" totalsRowShown="0" headerRowDxfId="30" headerRowBorderDxfId="29" tableBorderDxfId="28">
  <autoFilter ref="B7:H29"/>
  <tableColumns count="7">
    <tableColumn id="1" name="Nombre dominio" dataDxfId="27"/>
    <tableColumn id="2" name="Tipo dato" dataDxfId="26"/>
    <tableColumn id="3" name="Valor por defecto" dataDxfId="25"/>
    <tableColumn id="4" name="Descripción" dataDxfId="24"/>
    <tableColumn id="5" name="Código" dataDxfId="23"/>
    <tableColumn id="6" name="Nombre" dataDxfId="22"/>
    <tableColumn id="7" name="Descripción Código" dataDxfId="21"/>
  </tableColumns>
  <tableStyleInfo name="TableStyleLight11" showFirstColumn="0" showLastColumn="0" showRowStripes="1" showColumnStripes="0"/>
</table>
</file>

<file path=xl/tables/table3.xml><?xml version="1.0" encoding="utf-8"?>
<table xmlns="http://schemas.openxmlformats.org/spreadsheetml/2006/main" id="2" name="Subtipos" displayName="Subtipos" ref="B7:H29" totalsRowShown="0" headerRowDxfId="20" headerRowBorderDxfId="19" tableBorderDxfId="18" totalsRowBorderDxfId="17">
  <autoFilter ref="B7:H29"/>
  <tableColumns count="7">
    <tableColumn id="1" name="Nombre de subtipo"/>
    <tableColumn id="2" name="Tipo dato" dataDxfId="16"/>
    <tableColumn id="3" name="Valor por defecto" dataDxfId="15"/>
    <tableColumn id="4" name="Descripción" dataDxfId="14"/>
    <tableColumn id="5" name="Código" dataDxfId="13"/>
    <tableColumn id="6" name="Nombre" dataDxfId="12"/>
    <tableColumn id="7" name="Descripción Código" dataDxfId="11"/>
  </tableColumns>
  <tableStyleInfo name="TableStyleLight11" showFirstColumn="0" showLastColumn="0" showRowStripes="1" showColumnStripes="0"/>
</table>
</file>

<file path=xl/tables/table4.xml><?xml version="1.0" encoding="utf-8"?>
<table xmlns="http://schemas.openxmlformats.org/spreadsheetml/2006/main" id="4" name="Tabla4" displayName="Tabla4" ref="B6:H7" totalsRowShown="0" headerRowDxfId="10" dataDxfId="8" headerRowBorderDxfId="9" tableBorderDxfId="7">
  <autoFilter ref="B6:H7"/>
  <tableColumns count="7">
    <tableColumn id="1" name="Nombre imagen" dataDxfId="6"/>
    <tableColumn id="2" name="Dependencia  " dataDxfId="5"/>
    <tableColumn id="3" name="Correo de contacto" dataDxfId="4"/>
    <tableColumn id="4" name="Descripción" dataDxfId="3"/>
    <tableColumn id="5" name="Imagen publicable" dataDxfId="2"/>
    <tableColumn id="6" name="Clasificación" dataDxfId="1"/>
    <tableColumn id="7" name="Observaciones" dataDxfId="0"/>
  </tableColumns>
  <tableStyleInfo name="TableStyleLight1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victor.lezcano@medellin.gov.co" TargetMode="External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P29"/>
  <sheetViews>
    <sheetView tabSelected="1" zoomScale="71" zoomScaleNormal="71" workbookViewId="0">
      <selection activeCell="B8" sqref="B8"/>
    </sheetView>
  </sheetViews>
  <sheetFormatPr baseColWidth="10" defaultColWidth="10.875" defaultRowHeight="15.75" x14ac:dyDescent="0.25"/>
  <cols>
    <col min="1" max="1" width="3.375" style="7" customWidth="1"/>
    <col min="2" max="2" width="36.5" style="81" bestFit="1" customWidth="1"/>
    <col min="3" max="3" width="39" style="7" bestFit="1" customWidth="1"/>
    <col min="4" max="4" width="35" style="58" bestFit="1" customWidth="1"/>
    <col min="5" max="5" width="23.125" style="9" customWidth="1"/>
    <col min="6" max="6" width="23.875" style="9" customWidth="1"/>
    <col min="7" max="7" width="32.375" style="7" customWidth="1"/>
    <col min="8" max="8" width="36.5" style="7" customWidth="1"/>
    <col min="9" max="9" width="32.375" style="7" customWidth="1"/>
    <col min="10" max="10" width="29.5" style="9" bestFit="1" customWidth="1"/>
    <col min="11" max="11" width="22.5" style="9" customWidth="1"/>
    <col min="12" max="12" width="12.125" style="9" customWidth="1"/>
    <col min="13" max="13" width="22.625" style="7" customWidth="1"/>
    <col min="14" max="14" width="18.875" style="7" customWidth="1"/>
    <col min="15" max="15" width="29.5" style="7" customWidth="1"/>
    <col min="16" max="16" width="22.875" style="7" bestFit="1" customWidth="1"/>
    <col min="17" max="17" width="15.5" style="7" customWidth="1"/>
    <col min="18" max="18" width="29.625" style="7" customWidth="1"/>
    <col min="19" max="19" width="34.125" style="7" bestFit="1" customWidth="1"/>
    <col min="20" max="20" width="15" style="7" customWidth="1"/>
    <col min="21" max="21" width="23.375" style="7" bestFit="1" customWidth="1"/>
    <col min="22" max="22" width="15.875" style="58" bestFit="1" customWidth="1"/>
    <col min="23" max="23" width="19.375" style="58" customWidth="1"/>
    <col min="24" max="24" width="27.875" style="58" customWidth="1"/>
    <col min="25" max="25" width="28.125" style="27" customWidth="1"/>
    <col min="69" max="16384" width="10.875" style="7"/>
  </cols>
  <sheetData>
    <row r="1" spans="2:68" ht="20.100000000000001" customHeight="1" x14ac:dyDescent="0.25">
      <c r="B1" s="79"/>
      <c r="C1" s="2"/>
      <c r="D1" s="57"/>
      <c r="E1" s="22"/>
      <c r="F1" s="22"/>
      <c r="G1" s="2"/>
      <c r="H1" s="2"/>
      <c r="I1" s="2"/>
      <c r="J1" s="22"/>
      <c r="K1" s="22"/>
      <c r="L1" s="22"/>
      <c r="M1" s="2"/>
      <c r="N1" s="2"/>
      <c r="O1" s="2"/>
      <c r="P1" s="2"/>
      <c r="Q1" s="2"/>
      <c r="R1" s="2"/>
      <c r="S1" s="2"/>
      <c r="T1" s="2"/>
      <c r="U1" s="2"/>
      <c r="V1" s="57"/>
      <c r="W1" s="57"/>
      <c r="X1" s="57"/>
      <c r="Y1" s="56"/>
    </row>
    <row r="2" spans="2:68" ht="30" customHeight="1" x14ac:dyDescent="0.25">
      <c r="B2" s="80" t="s">
        <v>0</v>
      </c>
      <c r="C2" s="119" t="s">
        <v>1</v>
      </c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  <c r="S2" s="119"/>
      <c r="T2" s="119"/>
      <c r="U2" s="119"/>
      <c r="V2" s="119"/>
      <c r="W2" s="119"/>
      <c r="X2" s="119"/>
      <c r="Y2" s="29"/>
    </row>
    <row r="3" spans="2:68" ht="30" customHeight="1" x14ac:dyDescent="0.25">
      <c r="B3" s="80" t="s">
        <v>2</v>
      </c>
      <c r="C3" s="84"/>
      <c r="D3" s="73" t="s">
        <v>3</v>
      </c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5"/>
      <c r="Y3" s="72"/>
    </row>
    <row r="4" spans="2:68" ht="20.100000000000001" customHeight="1" x14ac:dyDescent="0.3">
      <c r="B4" s="82" t="s">
        <v>4</v>
      </c>
      <c r="C4" s="83"/>
      <c r="D4" s="83"/>
      <c r="E4" s="83"/>
      <c r="F4" s="83"/>
      <c r="G4" s="83"/>
      <c r="H4" s="83"/>
      <c r="I4" s="83"/>
      <c r="J4" s="97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X4" s="83"/>
      <c r="Y4" s="83"/>
    </row>
    <row r="5" spans="2:68" ht="9" customHeight="1" thickBot="1" x14ac:dyDescent="0.3"/>
    <row r="6" spans="2:68" ht="29.1" customHeight="1" thickBot="1" x14ac:dyDescent="0.3">
      <c r="B6" s="87" t="s">
        <v>5</v>
      </c>
      <c r="C6" s="70"/>
      <c r="D6" s="70"/>
      <c r="E6" s="70"/>
      <c r="F6" s="70"/>
      <c r="G6" s="70"/>
      <c r="H6" s="70"/>
      <c r="I6" s="71"/>
      <c r="J6" s="69" t="s">
        <v>6</v>
      </c>
      <c r="K6" s="70"/>
      <c r="L6" s="70"/>
      <c r="M6" s="70"/>
      <c r="N6" s="71"/>
      <c r="O6" s="69" t="s">
        <v>7</v>
      </c>
      <c r="P6" s="70"/>
      <c r="Q6" s="70"/>
      <c r="R6" s="70"/>
      <c r="S6" s="70"/>
      <c r="T6" s="70"/>
      <c r="U6" s="71"/>
      <c r="V6" s="69" t="s">
        <v>8</v>
      </c>
      <c r="W6" s="70"/>
      <c r="X6" s="70"/>
      <c r="Y6" s="71"/>
    </row>
    <row r="7" spans="2:68" s="9" customFormat="1" ht="38.1" customHeight="1" x14ac:dyDescent="0.25">
      <c r="B7" s="89" t="s">
        <v>9</v>
      </c>
      <c r="C7" s="90" t="s">
        <v>10</v>
      </c>
      <c r="D7" s="90" t="s">
        <v>11</v>
      </c>
      <c r="E7" s="90" t="s">
        <v>12</v>
      </c>
      <c r="F7" s="90" t="s">
        <v>13</v>
      </c>
      <c r="G7" s="90" t="s">
        <v>14</v>
      </c>
      <c r="H7" s="90" t="s">
        <v>15</v>
      </c>
      <c r="I7" s="90" t="s">
        <v>16</v>
      </c>
      <c r="J7" s="90" t="s">
        <v>17</v>
      </c>
      <c r="K7" s="90" t="s">
        <v>18</v>
      </c>
      <c r="L7" s="90" t="s">
        <v>19</v>
      </c>
      <c r="M7" s="90" t="s">
        <v>20</v>
      </c>
      <c r="N7" s="90" t="s">
        <v>21</v>
      </c>
      <c r="O7" s="90" t="s">
        <v>22</v>
      </c>
      <c r="P7" s="90" t="s">
        <v>23</v>
      </c>
      <c r="Q7" s="90" t="s">
        <v>24</v>
      </c>
      <c r="R7" s="90" t="s">
        <v>25</v>
      </c>
      <c r="S7" s="90" t="s">
        <v>26</v>
      </c>
      <c r="T7" s="90" t="s">
        <v>27</v>
      </c>
      <c r="U7" s="90" t="s">
        <v>28</v>
      </c>
      <c r="V7" s="90" t="s">
        <v>29</v>
      </c>
      <c r="W7" s="90" t="s">
        <v>30</v>
      </c>
      <c r="X7" s="90" t="s">
        <v>31</v>
      </c>
      <c r="Y7" s="91" t="s">
        <v>32</v>
      </c>
      <c r="Z7" s="85"/>
      <c r="AA7" s="85"/>
      <c r="AB7" s="85"/>
      <c r="AC7" s="85"/>
      <c r="AD7" s="85"/>
      <c r="AE7" s="85"/>
      <c r="AF7" s="85"/>
      <c r="AG7" s="85"/>
      <c r="AH7" s="85"/>
      <c r="AI7" s="85"/>
      <c r="AJ7" s="85"/>
      <c r="AK7" s="85"/>
      <c r="AL7" s="85"/>
      <c r="AM7" s="85"/>
      <c r="AN7" s="85"/>
      <c r="AO7" s="85"/>
      <c r="AP7" s="85"/>
      <c r="AQ7" s="85"/>
      <c r="AR7" s="85"/>
      <c r="AS7" s="85"/>
      <c r="AT7" s="85"/>
      <c r="AU7" s="85"/>
      <c r="AV7" s="85"/>
      <c r="AW7" s="85"/>
      <c r="AX7" s="85"/>
      <c r="AY7" s="85"/>
      <c r="AZ7" s="85"/>
      <c r="BA7" s="85"/>
      <c r="BB7" s="85"/>
      <c r="BC7" s="85"/>
      <c r="BD7" s="85"/>
      <c r="BE7" s="85"/>
      <c r="BF7" s="85"/>
      <c r="BG7" s="85"/>
      <c r="BH7" s="85"/>
      <c r="BI7" s="85"/>
      <c r="BJ7" s="85"/>
      <c r="BK7" s="85"/>
      <c r="BL7" s="85"/>
      <c r="BM7" s="85"/>
      <c r="BN7" s="85"/>
      <c r="BO7" s="85"/>
      <c r="BP7" s="85"/>
    </row>
    <row r="8" spans="2:68" ht="157.5" x14ac:dyDescent="0.25">
      <c r="B8" s="95" t="s">
        <v>217</v>
      </c>
      <c r="C8" s="96" t="s">
        <v>218</v>
      </c>
      <c r="D8" s="96" t="s">
        <v>218</v>
      </c>
      <c r="E8" s="78" t="s">
        <v>54</v>
      </c>
      <c r="F8" s="102">
        <v>779</v>
      </c>
      <c r="G8" s="86" t="s">
        <v>216</v>
      </c>
      <c r="H8" s="86" t="s">
        <v>84</v>
      </c>
      <c r="I8" s="103" t="s">
        <v>179</v>
      </c>
      <c r="J8" s="104" t="s">
        <v>195</v>
      </c>
      <c r="K8" s="105">
        <v>45527</v>
      </c>
      <c r="L8" s="104" t="s">
        <v>58</v>
      </c>
      <c r="M8" s="106" t="s">
        <v>196</v>
      </c>
      <c r="N8" s="86"/>
      <c r="O8" s="107" t="s">
        <v>180</v>
      </c>
      <c r="P8" s="108" t="s">
        <v>56</v>
      </c>
      <c r="Q8" s="109">
        <v>254</v>
      </c>
      <c r="R8" s="107" t="s">
        <v>180</v>
      </c>
      <c r="S8" s="110" t="s">
        <v>168</v>
      </c>
      <c r="T8" s="78" t="s">
        <v>65</v>
      </c>
      <c r="U8" s="88"/>
      <c r="V8" s="78" t="s">
        <v>57</v>
      </c>
      <c r="W8" s="78" t="s">
        <v>57</v>
      </c>
      <c r="X8" s="78" t="s">
        <v>72</v>
      </c>
      <c r="Y8" s="93"/>
      <c r="Z8" s="60"/>
    </row>
    <row r="9" spans="2:68" ht="157.5" x14ac:dyDescent="0.25">
      <c r="B9" s="95" t="s">
        <v>217</v>
      </c>
      <c r="C9" s="96" t="s">
        <v>218</v>
      </c>
      <c r="D9" s="96" t="s">
        <v>218</v>
      </c>
      <c r="E9" s="77" t="s">
        <v>54</v>
      </c>
      <c r="F9" s="102">
        <v>779</v>
      </c>
      <c r="G9" s="86" t="s">
        <v>216</v>
      </c>
      <c r="H9" s="76" t="s">
        <v>84</v>
      </c>
      <c r="I9" s="76" t="s">
        <v>179</v>
      </c>
      <c r="J9" s="104" t="s">
        <v>195</v>
      </c>
      <c r="K9" s="100">
        <v>45527</v>
      </c>
      <c r="L9" s="104" t="s">
        <v>58</v>
      </c>
      <c r="M9" s="106" t="s">
        <v>196</v>
      </c>
      <c r="N9" s="76"/>
      <c r="O9" s="107" t="s">
        <v>181</v>
      </c>
      <c r="P9" s="111" t="s">
        <v>56</v>
      </c>
      <c r="Q9" s="112">
        <v>254</v>
      </c>
      <c r="R9" s="107" t="s">
        <v>181</v>
      </c>
      <c r="S9" s="110" t="s">
        <v>169</v>
      </c>
      <c r="T9" s="77" t="s">
        <v>65</v>
      </c>
      <c r="U9" s="88"/>
      <c r="V9" s="77" t="s">
        <v>57</v>
      </c>
      <c r="W9" s="77" t="s">
        <v>57</v>
      </c>
      <c r="X9" s="77" t="s">
        <v>72</v>
      </c>
      <c r="Y9" s="92"/>
      <c r="Z9" s="60"/>
    </row>
    <row r="10" spans="2:68" ht="157.5" x14ac:dyDescent="0.25">
      <c r="B10" s="95" t="s">
        <v>217</v>
      </c>
      <c r="C10" s="96" t="s">
        <v>218</v>
      </c>
      <c r="D10" s="96" t="s">
        <v>218</v>
      </c>
      <c r="E10" s="77" t="s">
        <v>54</v>
      </c>
      <c r="F10" s="102">
        <v>779</v>
      </c>
      <c r="G10" s="86" t="s">
        <v>216</v>
      </c>
      <c r="H10" s="76" t="s">
        <v>84</v>
      </c>
      <c r="I10" s="76" t="s">
        <v>179</v>
      </c>
      <c r="J10" s="104" t="s">
        <v>195</v>
      </c>
      <c r="K10" s="100">
        <v>45527</v>
      </c>
      <c r="L10" s="104" t="s">
        <v>58</v>
      </c>
      <c r="M10" s="106" t="s">
        <v>196</v>
      </c>
      <c r="N10" s="76"/>
      <c r="O10" s="107" t="s">
        <v>182</v>
      </c>
      <c r="P10" s="111" t="s">
        <v>76</v>
      </c>
      <c r="Q10" s="112"/>
      <c r="R10" s="107" t="s">
        <v>182</v>
      </c>
      <c r="S10" s="110" t="s">
        <v>172</v>
      </c>
      <c r="T10" s="77" t="s">
        <v>65</v>
      </c>
      <c r="U10" s="88"/>
      <c r="V10" s="77" t="s">
        <v>57</v>
      </c>
      <c r="W10" s="77" t="s">
        <v>57</v>
      </c>
      <c r="X10" s="77" t="s">
        <v>72</v>
      </c>
      <c r="Y10" s="92"/>
      <c r="Z10" s="60"/>
    </row>
    <row r="11" spans="2:68" customFormat="1" ht="157.5" x14ac:dyDescent="0.25">
      <c r="B11" s="95" t="s">
        <v>217</v>
      </c>
      <c r="C11" s="96" t="s">
        <v>218</v>
      </c>
      <c r="D11" s="96" t="s">
        <v>218</v>
      </c>
      <c r="E11" s="78" t="s">
        <v>54</v>
      </c>
      <c r="F11" s="102">
        <v>779</v>
      </c>
      <c r="G11" s="86" t="s">
        <v>216</v>
      </c>
      <c r="H11" s="86" t="s">
        <v>84</v>
      </c>
      <c r="I11" s="86" t="s">
        <v>179</v>
      </c>
      <c r="J11" s="104" t="s">
        <v>195</v>
      </c>
      <c r="K11" s="100">
        <v>45527</v>
      </c>
      <c r="L11" s="104" t="s">
        <v>58</v>
      </c>
      <c r="M11" s="106" t="s">
        <v>196</v>
      </c>
      <c r="N11" s="86"/>
      <c r="O11" s="107" t="s">
        <v>183</v>
      </c>
      <c r="P11" s="108" t="s">
        <v>56</v>
      </c>
      <c r="Q11" s="109">
        <v>254</v>
      </c>
      <c r="R11" s="107" t="s">
        <v>183</v>
      </c>
      <c r="S11" s="110" t="s">
        <v>170</v>
      </c>
      <c r="T11" s="78" t="s">
        <v>65</v>
      </c>
      <c r="U11" s="88"/>
      <c r="V11" s="78" t="s">
        <v>57</v>
      </c>
      <c r="W11" s="78" t="s">
        <v>57</v>
      </c>
      <c r="X11" s="78" t="s">
        <v>72</v>
      </c>
      <c r="Y11" s="93"/>
      <c r="Z11" s="60"/>
    </row>
    <row r="12" spans="2:68" ht="157.5" x14ac:dyDescent="0.25">
      <c r="B12" s="95" t="s">
        <v>217</v>
      </c>
      <c r="C12" s="96" t="s">
        <v>218</v>
      </c>
      <c r="D12" s="96" t="s">
        <v>218</v>
      </c>
      <c r="E12" s="78" t="s">
        <v>54</v>
      </c>
      <c r="F12" s="102">
        <v>779</v>
      </c>
      <c r="G12" s="86" t="s">
        <v>216</v>
      </c>
      <c r="H12" s="86" t="s">
        <v>84</v>
      </c>
      <c r="I12" s="86" t="s">
        <v>179</v>
      </c>
      <c r="J12" s="104" t="s">
        <v>195</v>
      </c>
      <c r="K12" s="100">
        <v>45527</v>
      </c>
      <c r="L12" s="104" t="s">
        <v>58</v>
      </c>
      <c r="M12" s="106" t="s">
        <v>196</v>
      </c>
      <c r="N12" s="86"/>
      <c r="O12" s="107" t="s">
        <v>184</v>
      </c>
      <c r="P12" s="111" t="s">
        <v>56</v>
      </c>
      <c r="Q12" s="112">
        <v>254</v>
      </c>
      <c r="R12" s="107" t="s">
        <v>184</v>
      </c>
      <c r="S12" s="110" t="s">
        <v>171</v>
      </c>
      <c r="T12" s="77" t="s">
        <v>65</v>
      </c>
      <c r="U12" s="88"/>
      <c r="V12" s="77" t="s">
        <v>57</v>
      </c>
      <c r="W12" s="77" t="s">
        <v>57</v>
      </c>
      <c r="X12" s="77" t="s">
        <v>72</v>
      </c>
      <c r="Y12" s="92"/>
      <c r="Z12" s="60"/>
    </row>
    <row r="13" spans="2:68" ht="157.5" x14ac:dyDescent="0.25">
      <c r="B13" s="95" t="s">
        <v>217</v>
      </c>
      <c r="C13" s="96" t="s">
        <v>218</v>
      </c>
      <c r="D13" s="96" t="s">
        <v>218</v>
      </c>
      <c r="E13" s="78" t="s">
        <v>54</v>
      </c>
      <c r="F13" s="102">
        <v>779</v>
      </c>
      <c r="G13" s="86" t="s">
        <v>216</v>
      </c>
      <c r="H13" s="86" t="s">
        <v>84</v>
      </c>
      <c r="I13" s="86" t="s">
        <v>179</v>
      </c>
      <c r="J13" s="104" t="s">
        <v>195</v>
      </c>
      <c r="K13" s="100">
        <v>45527</v>
      </c>
      <c r="L13" s="104" t="s">
        <v>58</v>
      </c>
      <c r="M13" s="106" t="s">
        <v>196</v>
      </c>
      <c r="N13" s="76"/>
      <c r="O13" s="107" t="s">
        <v>185</v>
      </c>
      <c r="P13" s="111" t="s">
        <v>56</v>
      </c>
      <c r="Q13" s="112">
        <v>254</v>
      </c>
      <c r="R13" s="107" t="s">
        <v>185</v>
      </c>
      <c r="S13" s="110" t="s">
        <v>173</v>
      </c>
      <c r="T13" s="77" t="s">
        <v>65</v>
      </c>
      <c r="U13" s="88"/>
      <c r="V13" s="77" t="s">
        <v>57</v>
      </c>
      <c r="W13" s="77" t="s">
        <v>57</v>
      </c>
      <c r="X13" s="77" t="s">
        <v>72</v>
      </c>
      <c r="Y13" s="92"/>
      <c r="Z13" s="60"/>
    </row>
    <row r="14" spans="2:68" ht="157.5" x14ac:dyDescent="0.25">
      <c r="B14" s="95" t="s">
        <v>217</v>
      </c>
      <c r="C14" s="96" t="s">
        <v>218</v>
      </c>
      <c r="D14" s="96" t="s">
        <v>218</v>
      </c>
      <c r="E14" s="78" t="s">
        <v>54</v>
      </c>
      <c r="F14" s="102">
        <v>779</v>
      </c>
      <c r="G14" s="86" t="s">
        <v>216</v>
      </c>
      <c r="H14" s="86" t="s">
        <v>84</v>
      </c>
      <c r="I14" s="86" t="s">
        <v>179</v>
      </c>
      <c r="J14" s="104" t="s">
        <v>195</v>
      </c>
      <c r="K14" s="100">
        <v>45527</v>
      </c>
      <c r="L14" s="104" t="s">
        <v>58</v>
      </c>
      <c r="M14" s="106" t="s">
        <v>196</v>
      </c>
      <c r="N14" s="76"/>
      <c r="O14" s="107" t="s">
        <v>186</v>
      </c>
      <c r="P14" s="111" t="s">
        <v>56</v>
      </c>
      <c r="Q14" s="109">
        <v>254</v>
      </c>
      <c r="R14" s="107" t="s">
        <v>186</v>
      </c>
      <c r="S14" s="110" t="s">
        <v>174</v>
      </c>
      <c r="T14" s="77" t="s">
        <v>65</v>
      </c>
      <c r="U14" s="78"/>
      <c r="V14" s="77" t="s">
        <v>57</v>
      </c>
      <c r="W14" s="77" t="s">
        <v>57</v>
      </c>
      <c r="X14" s="77" t="s">
        <v>72</v>
      </c>
      <c r="Y14" s="92"/>
    </row>
    <row r="15" spans="2:68" ht="157.5" x14ac:dyDescent="0.25">
      <c r="B15" s="95" t="s">
        <v>217</v>
      </c>
      <c r="C15" s="96" t="s">
        <v>218</v>
      </c>
      <c r="D15" s="96" t="s">
        <v>218</v>
      </c>
      <c r="E15" s="78" t="s">
        <v>54</v>
      </c>
      <c r="F15" s="102">
        <v>779</v>
      </c>
      <c r="G15" s="86" t="s">
        <v>216</v>
      </c>
      <c r="H15" s="86" t="s">
        <v>84</v>
      </c>
      <c r="I15" s="86" t="s">
        <v>179</v>
      </c>
      <c r="J15" s="104" t="s">
        <v>195</v>
      </c>
      <c r="K15" s="100">
        <v>45527</v>
      </c>
      <c r="L15" s="104" t="s">
        <v>58</v>
      </c>
      <c r="M15" s="106" t="s">
        <v>196</v>
      </c>
      <c r="N15" s="76"/>
      <c r="O15" s="107" t="s">
        <v>187</v>
      </c>
      <c r="P15" s="111" t="s">
        <v>56</v>
      </c>
      <c r="Q15" s="109">
        <v>254</v>
      </c>
      <c r="R15" s="107" t="s">
        <v>187</v>
      </c>
      <c r="S15" s="110" t="s">
        <v>175</v>
      </c>
      <c r="T15" s="77" t="s">
        <v>65</v>
      </c>
      <c r="U15" s="78"/>
      <c r="V15" s="77" t="s">
        <v>57</v>
      </c>
      <c r="W15" s="77" t="s">
        <v>57</v>
      </c>
      <c r="X15" s="77" t="s">
        <v>72</v>
      </c>
      <c r="Y15" s="92"/>
    </row>
    <row r="16" spans="2:68" ht="157.5" x14ac:dyDescent="0.25">
      <c r="B16" s="95" t="s">
        <v>217</v>
      </c>
      <c r="C16" s="96" t="s">
        <v>218</v>
      </c>
      <c r="D16" s="96" t="s">
        <v>218</v>
      </c>
      <c r="E16" s="78" t="s">
        <v>54</v>
      </c>
      <c r="F16" s="102">
        <v>779</v>
      </c>
      <c r="G16" s="86" t="s">
        <v>216</v>
      </c>
      <c r="H16" s="86" t="s">
        <v>84</v>
      </c>
      <c r="I16" s="86" t="s">
        <v>179</v>
      </c>
      <c r="J16" s="104" t="s">
        <v>195</v>
      </c>
      <c r="K16" s="100">
        <v>45527</v>
      </c>
      <c r="L16" s="104" t="s">
        <v>58</v>
      </c>
      <c r="M16" s="106" t="s">
        <v>196</v>
      </c>
      <c r="N16" s="76"/>
      <c r="O16" s="107" t="s">
        <v>188</v>
      </c>
      <c r="P16" s="111" t="s">
        <v>76</v>
      </c>
      <c r="Q16" s="109"/>
      <c r="R16" s="107" t="s">
        <v>188</v>
      </c>
      <c r="S16" s="110" t="s">
        <v>194</v>
      </c>
      <c r="T16" s="77" t="s">
        <v>65</v>
      </c>
      <c r="U16" s="78"/>
      <c r="V16" s="77" t="s">
        <v>57</v>
      </c>
      <c r="W16" s="77" t="s">
        <v>57</v>
      </c>
      <c r="X16" s="77" t="s">
        <v>72</v>
      </c>
      <c r="Y16" s="92"/>
    </row>
    <row r="17" spans="2:25" ht="157.5" x14ac:dyDescent="0.25">
      <c r="B17" s="95" t="s">
        <v>217</v>
      </c>
      <c r="C17" s="96" t="s">
        <v>218</v>
      </c>
      <c r="D17" s="96" t="s">
        <v>218</v>
      </c>
      <c r="E17" s="78" t="s">
        <v>54</v>
      </c>
      <c r="F17" s="102">
        <v>779</v>
      </c>
      <c r="G17" s="86" t="s">
        <v>216</v>
      </c>
      <c r="H17" s="86" t="s">
        <v>84</v>
      </c>
      <c r="I17" s="86" t="s">
        <v>179</v>
      </c>
      <c r="J17" s="104" t="s">
        <v>195</v>
      </c>
      <c r="K17" s="100">
        <v>45527</v>
      </c>
      <c r="L17" s="104" t="s">
        <v>58</v>
      </c>
      <c r="M17" s="106" t="s">
        <v>196</v>
      </c>
      <c r="N17" s="76"/>
      <c r="O17" s="107" t="s">
        <v>197</v>
      </c>
      <c r="P17" s="111" t="s">
        <v>76</v>
      </c>
      <c r="Q17" s="109"/>
      <c r="R17" s="107" t="s">
        <v>197</v>
      </c>
      <c r="S17" s="113" t="s">
        <v>206</v>
      </c>
      <c r="T17" s="77" t="s">
        <v>65</v>
      </c>
      <c r="U17" s="78"/>
      <c r="V17" s="77" t="s">
        <v>57</v>
      </c>
      <c r="W17" s="77" t="s">
        <v>57</v>
      </c>
      <c r="X17" s="77" t="s">
        <v>72</v>
      </c>
      <c r="Y17" s="92"/>
    </row>
    <row r="18" spans="2:25" ht="157.5" x14ac:dyDescent="0.25">
      <c r="B18" s="95" t="s">
        <v>217</v>
      </c>
      <c r="C18" s="96" t="s">
        <v>218</v>
      </c>
      <c r="D18" s="96" t="s">
        <v>218</v>
      </c>
      <c r="E18" s="78" t="s">
        <v>54</v>
      </c>
      <c r="F18" s="102">
        <v>779</v>
      </c>
      <c r="G18" s="86" t="s">
        <v>216</v>
      </c>
      <c r="H18" s="86" t="s">
        <v>84</v>
      </c>
      <c r="I18" s="86" t="s">
        <v>179</v>
      </c>
      <c r="J18" s="104" t="s">
        <v>195</v>
      </c>
      <c r="K18" s="100">
        <v>45527</v>
      </c>
      <c r="L18" s="104" t="s">
        <v>58</v>
      </c>
      <c r="M18" s="106" t="s">
        <v>196</v>
      </c>
      <c r="N18" s="76"/>
      <c r="O18" s="107" t="s">
        <v>198</v>
      </c>
      <c r="P18" s="111" t="s">
        <v>76</v>
      </c>
      <c r="Q18" s="109"/>
      <c r="R18" s="107" t="s">
        <v>198</v>
      </c>
      <c r="S18" s="113" t="s">
        <v>207</v>
      </c>
      <c r="T18" s="77" t="s">
        <v>65</v>
      </c>
      <c r="U18" s="78"/>
      <c r="V18" s="77" t="s">
        <v>57</v>
      </c>
      <c r="W18" s="77" t="s">
        <v>57</v>
      </c>
      <c r="X18" s="77" t="s">
        <v>72</v>
      </c>
      <c r="Y18" s="92"/>
    </row>
    <row r="19" spans="2:25" ht="157.5" x14ac:dyDescent="0.25">
      <c r="B19" s="95" t="s">
        <v>217</v>
      </c>
      <c r="C19" s="96" t="s">
        <v>218</v>
      </c>
      <c r="D19" s="96" t="s">
        <v>218</v>
      </c>
      <c r="E19" s="77" t="s">
        <v>54</v>
      </c>
      <c r="F19" s="102">
        <v>779</v>
      </c>
      <c r="G19" s="86" t="s">
        <v>216</v>
      </c>
      <c r="H19" s="76" t="s">
        <v>84</v>
      </c>
      <c r="I19" s="86" t="s">
        <v>179</v>
      </c>
      <c r="J19" s="104" t="s">
        <v>195</v>
      </c>
      <c r="K19" s="100">
        <v>45527</v>
      </c>
      <c r="L19" s="104" t="s">
        <v>58</v>
      </c>
      <c r="M19" s="106" t="s">
        <v>196</v>
      </c>
      <c r="N19" s="76"/>
      <c r="O19" s="114" t="s">
        <v>189</v>
      </c>
      <c r="P19" s="111" t="s">
        <v>56</v>
      </c>
      <c r="Q19" s="112">
        <v>254</v>
      </c>
      <c r="R19" s="114" t="s">
        <v>189</v>
      </c>
      <c r="S19" s="113" t="s">
        <v>208</v>
      </c>
      <c r="T19" s="77" t="s">
        <v>65</v>
      </c>
      <c r="U19" s="78"/>
      <c r="V19" s="77" t="s">
        <v>57</v>
      </c>
      <c r="W19" s="77" t="s">
        <v>57</v>
      </c>
      <c r="X19" s="77" t="s">
        <v>72</v>
      </c>
      <c r="Y19" s="94"/>
    </row>
    <row r="20" spans="2:25" ht="157.5" x14ac:dyDescent="0.25">
      <c r="B20" s="95" t="s">
        <v>217</v>
      </c>
      <c r="C20" s="96" t="s">
        <v>218</v>
      </c>
      <c r="D20" s="96" t="s">
        <v>218</v>
      </c>
      <c r="E20" s="77" t="s">
        <v>54</v>
      </c>
      <c r="F20" s="102">
        <v>779</v>
      </c>
      <c r="G20" s="86" t="s">
        <v>216</v>
      </c>
      <c r="H20" s="76" t="s">
        <v>84</v>
      </c>
      <c r="I20" s="86" t="s">
        <v>179</v>
      </c>
      <c r="J20" s="104" t="s">
        <v>195</v>
      </c>
      <c r="K20" s="100">
        <v>45527</v>
      </c>
      <c r="L20" s="104" t="s">
        <v>58</v>
      </c>
      <c r="M20" s="106" t="s">
        <v>196</v>
      </c>
      <c r="N20" s="76"/>
      <c r="O20" s="114" t="s">
        <v>190</v>
      </c>
      <c r="P20" s="111" t="s">
        <v>56</v>
      </c>
      <c r="Q20" s="112">
        <v>50</v>
      </c>
      <c r="R20" s="114" t="s">
        <v>190</v>
      </c>
      <c r="S20" s="113" t="s">
        <v>176</v>
      </c>
      <c r="T20" s="77" t="s">
        <v>65</v>
      </c>
      <c r="U20" s="78"/>
      <c r="V20" s="77" t="s">
        <v>57</v>
      </c>
      <c r="W20" s="77" t="s">
        <v>57</v>
      </c>
      <c r="X20" s="77" t="s">
        <v>72</v>
      </c>
      <c r="Y20" s="94"/>
    </row>
    <row r="21" spans="2:25" ht="157.5" x14ac:dyDescent="0.25">
      <c r="B21" s="95" t="s">
        <v>217</v>
      </c>
      <c r="C21" s="96" t="s">
        <v>218</v>
      </c>
      <c r="D21" s="96" t="s">
        <v>218</v>
      </c>
      <c r="E21" s="77" t="s">
        <v>54</v>
      </c>
      <c r="F21" s="102">
        <v>779</v>
      </c>
      <c r="G21" s="86" t="s">
        <v>216</v>
      </c>
      <c r="H21" s="76" t="s">
        <v>84</v>
      </c>
      <c r="I21" s="86" t="s">
        <v>179</v>
      </c>
      <c r="J21" s="104" t="s">
        <v>195</v>
      </c>
      <c r="K21" s="100">
        <v>45527</v>
      </c>
      <c r="L21" s="104" t="s">
        <v>58</v>
      </c>
      <c r="M21" s="106" t="s">
        <v>196</v>
      </c>
      <c r="N21" s="76"/>
      <c r="O21" s="114" t="s">
        <v>191</v>
      </c>
      <c r="P21" s="111" t="s">
        <v>56</v>
      </c>
      <c r="Q21" s="112">
        <v>50</v>
      </c>
      <c r="R21" s="114" t="s">
        <v>191</v>
      </c>
      <c r="S21" s="113" t="s">
        <v>177</v>
      </c>
      <c r="T21" s="77" t="s">
        <v>65</v>
      </c>
      <c r="U21" s="78"/>
      <c r="V21" s="77" t="s">
        <v>57</v>
      </c>
      <c r="W21" s="77" t="s">
        <v>57</v>
      </c>
      <c r="X21" s="77" t="s">
        <v>72</v>
      </c>
      <c r="Y21" s="94"/>
    </row>
    <row r="22" spans="2:25" ht="157.5" x14ac:dyDescent="0.25">
      <c r="B22" s="95" t="s">
        <v>217</v>
      </c>
      <c r="C22" s="96" t="s">
        <v>218</v>
      </c>
      <c r="D22" s="96" t="s">
        <v>218</v>
      </c>
      <c r="E22" s="77" t="s">
        <v>54</v>
      </c>
      <c r="F22" s="102">
        <v>779</v>
      </c>
      <c r="G22" s="86" t="s">
        <v>216</v>
      </c>
      <c r="H22" s="76" t="s">
        <v>84</v>
      </c>
      <c r="I22" s="86" t="s">
        <v>179</v>
      </c>
      <c r="J22" s="104" t="s">
        <v>195</v>
      </c>
      <c r="K22" s="100">
        <v>45527</v>
      </c>
      <c r="L22" s="104" t="s">
        <v>58</v>
      </c>
      <c r="M22" s="106" t="s">
        <v>196</v>
      </c>
      <c r="N22" s="76"/>
      <c r="O22" s="114" t="s">
        <v>192</v>
      </c>
      <c r="P22" s="111" t="s">
        <v>56</v>
      </c>
      <c r="Q22" s="112">
        <v>50</v>
      </c>
      <c r="R22" s="114" t="s">
        <v>192</v>
      </c>
      <c r="S22" s="113" t="s">
        <v>178</v>
      </c>
      <c r="T22" s="77" t="s">
        <v>65</v>
      </c>
      <c r="U22" s="78"/>
      <c r="V22" s="77" t="s">
        <v>57</v>
      </c>
      <c r="W22" s="77" t="s">
        <v>57</v>
      </c>
      <c r="X22" s="77" t="s">
        <v>72</v>
      </c>
      <c r="Y22" s="94"/>
    </row>
    <row r="23" spans="2:25" ht="157.5" x14ac:dyDescent="0.25">
      <c r="B23" s="95" t="s">
        <v>217</v>
      </c>
      <c r="C23" s="96" t="s">
        <v>218</v>
      </c>
      <c r="D23" s="96" t="s">
        <v>218</v>
      </c>
      <c r="E23" s="77" t="s">
        <v>54</v>
      </c>
      <c r="F23" s="102">
        <v>780</v>
      </c>
      <c r="G23" s="86" t="s">
        <v>216</v>
      </c>
      <c r="H23" s="76" t="s">
        <v>84</v>
      </c>
      <c r="I23" s="86" t="s">
        <v>179</v>
      </c>
      <c r="J23" s="104" t="s">
        <v>195</v>
      </c>
      <c r="K23" s="100">
        <v>45528</v>
      </c>
      <c r="L23" s="104" t="s">
        <v>58</v>
      </c>
      <c r="M23" s="106" t="s">
        <v>196</v>
      </c>
      <c r="N23" s="76"/>
      <c r="O23" s="114" t="s">
        <v>200</v>
      </c>
      <c r="P23" s="111" t="s">
        <v>76</v>
      </c>
      <c r="Q23" s="112"/>
      <c r="R23" s="114" t="s">
        <v>200</v>
      </c>
      <c r="S23" s="113" t="s">
        <v>209</v>
      </c>
      <c r="T23" s="77" t="s">
        <v>65</v>
      </c>
      <c r="U23" s="78"/>
      <c r="V23" s="77" t="s">
        <v>57</v>
      </c>
      <c r="W23" s="77" t="s">
        <v>57</v>
      </c>
      <c r="X23" s="77" t="s">
        <v>72</v>
      </c>
      <c r="Y23" s="94"/>
    </row>
    <row r="24" spans="2:25" ht="157.5" x14ac:dyDescent="0.25">
      <c r="B24" s="95" t="s">
        <v>217</v>
      </c>
      <c r="C24" s="96" t="s">
        <v>218</v>
      </c>
      <c r="D24" s="96" t="s">
        <v>218</v>
      </c>
      <c r="E24" s="77" t="s">
        <v>54</v>
      </c>
      <c r="F24" s="102">
        <v>781</v>
      </c>
      <c r="G24" s="86" t="s">
        <v>216</v>
      </c>
      <c r="H24" s="76" t="s">
        <v>84</v>
      </c>
      <c r="I24" s="86" t="s">
        <v>179</v>
      </c>
      <c r="J24" s="104" t="s">
        <v>195</v>
      </c>
      <c r="K24" s="100">
        <v>45529</v>
      </c>
      <c r="L24" s="104" t="s">
        <v>58</v>
      </c>
      <c r="M24" s="106" t="s">
        <v>196</v>
      </c>
      <c r="N24" s="76"/>
      <c r="O24" s="114" t="s">
        <v>201</v>
      </c>
      <c r="P24" s="111" t="s">
        <v>76</v>
      </c>
      <c r="Q24" s="112"/>
      <c r="R24" s="114" t="s">
        <v>201</v>
      </c>
      <c r="S24" s="113" t="s">
        <v>210</v>
      </c>
      <c r="T24" s="77" t="s">
        <v>65</v>
      </c>
      <c r="U24" s="78"/>
      <c r="V24" s="77" t="s">
        <v>57</v>
      </c>
      <c r="W24" s="77" t="s">
        <v>57</v>
      </c>
      <c r="X24" s="77" t="s">
        <v>72</v>
      </c>
      <c r="Y24" s="94"/>
    </row>
    <row r="25" spans="2:25" ht="173.25" x14ac:dyDescent="0.25">
      <c r="B25" s="95" t="s">
        <v>217</v>
      </c>
      <c r="C25" s="96" t="s">
        <v>218</v>
      </c>
      <c r="D25" s="96" t="s">
        <v>218</v>
      </c>
      <c r="E25" s="77" t="s">
        <v>54</v>
      </c>
      <c r="F25" s="102">
        <v>782</v>
      </c>
      <c r="G25" s="86" t="s">
        <v>216</v>
      </c>
      <c r="H25" s="76" t="s">
        <v>84</v>
      </c>
      <c r="I25" s="86" t="s">
        <v>179</v>
      </c>
      <c r="J25" s="104" t="s">
        <v>195</v>
      </c>
      <c r="K25" s="100">
        <v>45530</v>
      </c>
      <c r="L25" s="104" t="s">
        <v>58</v>
      </c>
      <c r="M25" s="106" t="s">
        <v>196</v>
      </c>
      <c r="N25" s="76"/>
      <c r="O25" s="114" t="s">
        <v>203</v>
      </c>
      <c r="P25" s="111" t="s">
        <v>56</v>
      </c>
      <c r="Q25" s="112">
        <v>25</v>
      </c>
      <c r="R25" s="114" t="s">
        <v>202</v>
      </c>
      <c r="S25" s="113" t="s">
        <v>211</v>
      </c>
      <c r="T25" s="77" t="s">
        <v>65</v>
      </c>
      <c r="U25" s="78"/>
      <c r="V25" s="77" t="s">
        <v>57</v>
      </c>
      <c r="W25" s="77" t="s">
        <v>57</v>
      </c>
      <c r="X25" s="77" t="s">
        <v>72</v>
      </c>
      <c r="Y25" s="94"/>
    </row>
    <row r="26" spans="2:25" ht="157.5" x14ac:dyDescent="0.25">
      <c r="B26" s="95" t="s">
        <v>217</v>
      </c>
      <c r="C26" s="96" t="s">
        <v>218</v>
      </c>
      <c r="D26" s="96" t="s">
        <v>218</v>
      </c>
      <c r="E26" s="98" t="s">
        <v>54</v>
      </c>
      <c r="F26" s="102">
        <v>779</v>
      </c>
      <c r="G26" s="86" t="s">
        <v>216</v>
      </c>
      <c r="H26" s="99" t="s">
        <v>84</v>
      </c>
      <c r="I26" s="99" t="s">
        <v>179</v>
      </c>
      <c r="J26" s="104" t="s">
        <v>195</v>
      </c>
      <c r="K26" s="100">
        <v>45527</v>
      </c>
      <c r="L26" s="104" t="s">
        <v>58</v>
      </c>
      <c r="M26" s="106" t="s">
        <v>196</v>
      </c>
      <c r="N26" s="99"/>
      <c r="O26" s="115" t="s">
        <v>199</v>
      </c>
      <c r="P26" s="116" t="s">
        <v>56</v>
      </c>
      <c r="Q26" s="117">
        <v>10</v>
      </c>
      <c r="R26" s="115" t="s">
        <v>199</v>
      </c>
      <c r="S26" s="118" t="s">
        <v>212</v>
      </c>
      <c r="T26" s="98" t="s">
        <v>65</v>
      </c>
      <c r="U26" s="98"/>
      <c r="V26" s="98" t="s">
        <v>57</v>
      </c>
      <c r="W26" s="98" t="s">
        <v>57</v>
      </c>
      <c r="X26" s="98" t="s">
        <v>72</v>
      </c>
      <c r="Y26" s="101"/>
    </row>
    <row r="27" spans="2:25" ht="157.5" x14ac:dyDescent="0.25">
      <c r="B27" s="95" t="s">
        <v>217</v>
      </c>
      <c r="C27" s="96" t="s">
        <v>218</v>
      </c>
      <c r="D27" s="96" t="s">
        <v>218</v>
      </c>
      <c r="E27" s="98" t="s">
        <v>54</v>
      </c>
      <c r="F27" s="102">
        <v>779</v>
      </c>
      <c r="G27" s="86" t="s">
        <v>216</v>
      </c>
      <c r="H27" s="99" t="s">
        <v>84</v>
      </c>
      <c r="I27" s="99" t="s">
        <v>179</v>
      </c>
      <c r="J27" s="104" t="s">
        <v>195</v>
      </c>
      <c r="K27" s="100">
        <v>45527</v>
      </c>
      <c r="L27" s="104" t="s">
        <v>58</v>
      </c>
      <c r="M27" s="106" t="s">
        <v>196</v>
      </c>
      <c r="N27" s="99"/>
      <c r="O27" s="115" t="s">
        <v>193</v>
      </c>
      <c r="P27" s="116" t="s">
        <v>56</v>
      </c>
      <c r="Q27" s="117">
        <v>255</v>
      </c>
      <c r="R27" s="115" t="s">
        <v>193</v>
      </c>
      <c r="S27" s="118" t="s">
        <v>213</v>
      </c>
      <c r="T27" s="98" t="s">
        <v>65</v>
      </c>
      <c r="U27" s="98"/>
      <c r="V27" s="98" t="s">
        <v>57</v>
      </c>
      <c r="W27" s="98" t="s">
        <v>57</v>
      </c>
      <c r="X27" s="98" t="s">
        <v>72</v>
      </c>
      <c r="Y27" s="101"/>
    </row>
    <row r="28" spans="2:25" ht="157.5" x14ac:dyDescent="0.25">
      <c r="B28" s="95" t="s">
        <v>217</v>
      </c>
      <c r="C28" s="96" t="s">
        <v>218</v>
      </c>
      <c r="D28" s="96" t="s">
        <v>218</v>
      </c>
      <c r="E28" s="98" t="s">
        <v>54</v>
      </c>
      <c r="F28" s="102">
        <v>779</v>
      </c>
      <c r="G28" s="86" t="s">
        <v>216</v>
      </c>
      <c r="H28" s="99" t="s">
        <v>84</v>
      </c>
      <c r="I28" s="99" t="s">
        <v>179</v>
      </c>
      <c r="J28" s="104" t="s">
        <v>195</v>
      </c>
      <c r="K28" s="100">
        <v>45527</v>
      </c>
      <c r="L28" s="104" t="s">
        <v>58</v>
      </c>
      <c r="M28" s="106" t="s">
        <v>196</v>
      </c>
      <c r="N28" s="99"/>
      <c r="O28" s="115" t="s">
        <v>204</v>
      </c>
      <c r="P28" s="116" t="s">
        <v>56</v>
      </c>
      <c r="Q28" s="117">
        <v>10</v>
      </c>
      <c r="R28" s="115" t="s">
        <v>204</v>
      </c>
      <c r="S28" s="118" t="s">
        <v>214</v>
      </c>
      <c r="T28" s="98" t="s">
        <v>65</v>
      </c>
      <c r="U28" s="98"/>
      <c r="V28" s="98" t="s">
        <v>57</v>
      </c>
      <c r="W28" s="98" t="s">
        <v>57</v>
      </c>
      <c r="X28" s="98" t="s">
        <v>72</v>
      </c>
      <c r="Y28" s="101"/>
    </row>
    <row r="29" spans="2:25" ht="157.5" x14ac:dyDescent="0.25">
      <c r="B29" s="95" t="s">
        <v>217</v>
      </c>
      <c r="C29" s="96" t="s">
        <v>218</v>
      </c>
      <c r="D29" s="96" t="s">
        <v>218</v>
      </c>
      <c r="E29" s="98" t="s">
        <v>54</v>
      </c>
      <c r="F29" s="102">
        <v>779</v>
      </c>
      <c r="G29" s="86" t="s">
        <v>216</v>
      </c>
      <c r="H29" s="99" t="s">
        <v>84</v>
      </c>
      <c r="I29" s="99" t="s">
        <v>179</v>
      </c>
      <c r="J29" s="104" t="s">
        <v>195</v>
      </c>
      <c r="K29" s="100">
        <v>45527</v>
      </c>
      <c r="L29" s="104" t="s">
        <v>58</v>
      </c>
      <c r="M29" s="106" t="s">
        <v>196</v>
      </c>
      <c r="N29" s="99"/>
      <c r="O29" s="115" t="s">
        <v>205</v>
      </c>
      <c r="P29" s="116" t="s">
        <v>56</v>
      </c>
      <c r="Q29" s="117">
        <v>255</v>
      </c>
      <c r="R29" s="115" t="s">
        <v>205</v>
      </c>
      <c r="S29" s="118" t="s">
        <v>215</v>
      </c>
      <c r="T29" s="98" t="s">
        <v>65</v>
      </c>
      <c r="U29" s="98"/>
      <c r="V29" s="98" t="s">
        <v>57</v>
      </c>
      <c r="W29" s="98" t="s">
        <v>57</v>
      </c>
      <c r="X29" s="98" t="s">
        <v>72</v>
      </c>
      <c r="Y29" s="101"/>
    </row>
  </sheetData>
  <mergeCells count="1">
    <mergeCell ref="C2:X2"/>
  </mergeCells>
  <phoneticPr fontId="15" type="noConversion"/>
  <hyperlinks>
    <hyperlink ref="I8" r:id="rId1" display="victor.lezcano@medellin.gov.co"/>
  </hyperlinks>
  <pageMargins left="0.7" right="0.7" top="0.75" bottom="0.75" header="0.3" footer="0.3"/>
  <pageSetup paperSize="9" orientation="portrait" r:id="rId2"/>
  <drawing r:id="rId3"/>
  <tableParts count="1">
    <tablePart r:id="rId4"/>
  </tableParts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>
          <x14:formula1>
            <xm:f>xx_Listas!$A$2:$A$6</xm:f>
          </x14:formula1>
          <xm:sqref>E8:E29</xm:sqref>
        </x14:dataValidation>
        <x14:dataValidation type="list" allowBlank="1" showInputMessage="1" showErrorMessage="1">
          <x14:formula1>
            <xm:f>xx_Listas!$F$2:$F$4</xm:f>
          </x14:formula1>
          <xm:sqref>L8:L29</xm:sqref>
        </x14:dataValidation>
        <x14:dataValidation type="list" allowBlank="1" showInputMessage="1" showErrorMessage="1">
          <x14:formula1>
            <xm:f>xx_Listas!$I$2:$I$30</xm:f>
          </x14:formula1>
          <xm:sqref>H8:H29</xm:sqref>
        </x14:dataValidation>
        <x14:dataValidation type="list" allowBlank="1" showInputMessage="1" showErrorMessage="1">
          <x14:formula1>
            <xm:f>xx_Listas!$D$2:$D$4</xm:f>
          </x14:formula1>
          <xm:sqref>T8:T29 V8:W29</xm:sqref>
        </x14:dataValidation>
        <x14:dataValidation type="list" allowBlank="1" showInputMessage="1" showErrorMessage="1">
          <x14:formula1>
            <xm:f>xx_Listas!$H$2:$H$7</xm:f>
          </x14:formula1>
          <xm:sqref>X8:X29</xm:sqref>
        </x14:dataValidation>
        <x14:dataValidation type="list" allowBlank="1" showInputMessage="1" showErrorMessage="1">
          <x14:formula1>
            <xm:f>xx_Listas!$C$2:$C$7</xm:f>
          </x14:formula1>
          <xm:sqref>P8:P29</xm:sqref>
        </x14:dataValidation>
        <x14:dataValidation type="list" allowBlank="1" showInputMessage="1" showErrorMessage="1">
          <x14:formula1>
            <xm:f>xx_Listas!$B$2:$B$7</xm:f>
          </x14:formula1>
          <xm:sqref>J8:J29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9"/>
  <sheetViews>
    <sheetView topLeftCell="A5" zoomScale="80" zoomScaleNormal="80" workbookViewId="0">
      <selection activeCell="H8" sqref="H8"/>
    </sheetView>
  </sheetViews>
  <sheetFormatPr baseColWidth="10" defaultColWidth="10.875" defaultRowHeight="15.75" x14ac:dyDescent="0.25"/>
  <cols>
    <col min="1" max="1" width="2.375" style="7" customWidth="1"/>
    <col min="2" max="2" width="28.625" style="7" customWidth="1"/>
    <col min="3" max="3" width="23" style="7" bestFit="1" customWidth="1"/>
    <col min="4" max="4" width="17" style="7" customWidth="1"/>
    <col min="5" max="5" width="31.375" style="7" customWidth="1"/>
    <col min="6" max="6" width="12.5" style="7" customWidth="1"/>
    <col min="7" max="7" width="22.875" style="7" bestFit="1" customWidth="1"/>
    <col min="8" max="8" width="34.875" style="7" customWidth="1"/>
    <col min="9" max="16384" width="10.875" style="7"/>
  </cols>
  <sheetData>
    <row r="1" spans="2:8" ht="20.100000000000001" customHeight="1" x14ac:dyDescent="0.25">
      <c r="B1" s="2"/>
      <c r="C1" s="2"/>
      <c r="D1" s="2"/>
      <c r="E1" s="2"/>
      <c r="F1" s="2"/>
      <c r="G1" s="2"/>
      <c r="H1" s="2"/>
    </row>
    <row r="2" spans="2:8" ht="30" customHeight="1" x14ac:dyDescent="0.25">
      <c r="B2" s="23" t="s">
        <v>0</v>
      </c>
      <c r="C2" s="122" t="s">
        <v>1</v>
      </c>
      <c r="D2" s="123"/>
      <c r="E2" s="123"/>
      <c r="F2" s="123"/>
      <c r="G2" s="124"/>
      <c r="H2" s="24"/>
    </row>
    <row r="3" spans="2:8" ht="30" customHeight="1" x14ac:dyDescent="0.25">
      <c r="B3" s="23" t="s">
        <v>2</v>
      </c>
      <c r="C3" s="122" t="s">
        <v>3</v>
      </c>
      <c r="D3" s="123"/>
      <c r="E3" s="123"/>
      <c r="F3" s="123"/>
      <c r="G3" s="124"/>
      <c r="H3" s="25"/>
    </row>
    <row r="4" spans="2:8" ht="20.100000000000001" customHeight="1" x14ac:dyDescent="0.25">
      <c r="B4" s="121" t="s">
        <v>34</v>
      </c>
      <c r="C4" s="121"/>
      <c r="D4" s="121"/>
      <c r="E4" s="121"/>
      <c r="F4" s="121"/>
      <c r="G4" s="121"/>
      <c r="H4" s="121"/>
    </row>
    <row r="5" spans="2:8" ht="8.1" customHeight="1" x14ac:dyDescent="0.25"/>
    <row r="6" spans="2:8" ht="27" customHeight="1" x14ac:dyDescent="0.25">
      <c r="B6" s="120" t="s">
        <v>35</v>
      </c>
      <c r="C6" s="120"/>
      <c r="D6" s="120"/>
      <c r="E6" s="120"/>
      <c r="F6" s="120"/>
      <c r="G6" s="120"/>
      <c r="H6" s="120"/>
    </row>
    <row r="7" spans="2:8" x14ac:dyDescent="0.25">
      <c r="B7" s="37" t="s">
        <v>36</v>
      </c>
      <c r="C7" s="38" t="s">
        <v>37</v>
      </c>
      <c r="D7" s="39" t="s">
        <v>38</v>
      </c>
      <c r="E7" s="38" t="s">
        <v>14</v>
      </c>
      <c r="F7" s="38" t="s">
        <v>39</v>
      </c>
      <c r="G7" s="38" t="s">
        <v>40</v>
      </c>
      <c r="H7" s="40" t="s">
        <v>41</v>
      </c>
    </row>
    <row r="8" spans="2:8" ht="15.95" customHeight="1" x14ac:dyDescent="0.25">
      <c r="B8" s="62"/>
      <c r="C8" s="31" t="s">
        <v>33</v>
      </c>
      <c r="D8" s="30"/>
      <c r="E8" s="63"/>
      <c r="F8" s="15"/>
      <c r="G8" s="14"/>
      <c r="H8" s="64"/>
    </row>
    <row r="9" spans="2:8" ht="15.95" customHeight="1" x14ac:dyDescent="0.25">
      <c r="B9" s="62"/>
      <c r="C9" s="31" t="s">
        <v>33</v>
      </c>
      <c r="D9" s="30"/>
      <c r="E9" s="63"/>
      <c r="F9" s="15"/>
      <c r="G9" s="14"/>
      <c r="H9" s="64"/>
    </row>
    <row r="10" spans="2:8" ht="15.95" customHeight="1" x14ac:dyDescent="0.25">
      <c r="B10" s="62"/>
      <c r="C10" s="31" t="s">
        <v>33</v>
      </c>
      <c r="D10" s="29"/>
      <c r="E10" s="65"/>
      <c r="F10" s="15"/>
      <c r="G10" s="14"/>
      <c r="H10" s="33"/>
    </row>
    <row r="11" spans="2:8" ht="15.95" customHeight="1" x14ac:dyDescent="0.25">
      <c r="B11" s="66"/>
      <c r="C11" s="31" t="s">
        <v>33</v>
      </c>
      <c r="D11" s="29"/>
      <c r="E11" s="61"/>
      <c r="F11" s="15"/>
      <c r="G11" s="14"/>
      <c r="H11" s="33"/>
    </row>
    <row r="12" spans="2:8" x14ac:dyDescent="0.25">
      <c r="B12" s="67"/>
      <c r="C12" s="11" t="s">
        <v>33</v>
      </c>
      <c r="D12" s="11"/>
      <c r="E12" s="28"/>
      <c r="F12" s="15"/>
      <c r="G12" s="14"/>
      <c r="H12" s="34"/>
    </row>
    <row r="13" spans="2:8" x14ac:dyDescent="0.25">
      <c r="B13" s="32"/>
      <c r="C13" s="11" t="s">
        <v>33</v>
      </c>
      <c r="D13" s="11"/>
      <c r="E13" s="14"/>
      <c r="F13" s="15"/>
      <c r="G13" s="14"/>
      <c r="H13" s="34"/>
    </row>
    <row r="14" spans="2:8" x14ac:dyDescent="0.25">
      <c r="B14" s="32"/>
      <c r="C14" s="11" t="s">
        <v>33</v>
      </c>
      <c r="D14" s="16"/>
      <c r="E14" s="17"/>
      <c r="F14" s="15"/>
      <c r="G14" s="14"/>
      <c r="H14" s="34"/>
    </row>
    <row r="15" spans="2:8" x14ac:dyDescent="0.25">
      <c r="B15" s="32"/>
      <c r="C15" s="11" t="s">
        <v>33</v>
      </c>
      <c r="D15" s="11"/>
      <c r="E15" s="13"/>
      <c r="F15" s="15"/>
      <c r="G15" s="14"/>
      <c r="H15" s="36"/>
    </row>
    <row r="16" spans="2:8" x14ac:dyDescent="0.25">
      <c r="B16" s="32"/>
      <c r="C16" s="11" t="s">
        <v>33</v>
      </c>
      <c r="D16" s="11"/>
      <c r="E16" s="18"/>
      <c r="F16" s="15"/>
      <c r="G16" s="14"/>
      <c r="H16" s="35"/>
    </row>
    <row r="17" spans="2:8" x14ac:dyDescent="0.25">
      <c r="B17" s="32"/>
      <c r="C17" s="11" t="s">
        <v>33</v>
      </c>
      <c r="D17" s="11"/>
      <c r="E17" s="18"/>
      <c r="F17" s="15"/>
      <c r="G17" s="14"/>
      <c r="H17" s="35"/>
    </row>
    <row r="18" spans="2:8" x14ac:dyDescent="0.25">
      <c r="B18" s="32"/>
      <c r="C18" s="11" t="s">
        <v>33</v>
      </c>
      <c r="D18" s="11"/>
      <c r="E18" s="18"/>
      <c r="F18" s="15"/>
      <c r="G18" s="14"/>
      <c r="H18" s="35"/>
    </row>
    <row r="19" spans="2:8" x14ac:dyDescent="0.25">
      <c r="B19" s="32"/>
      <c r="C19" s="11" t="s">
        <v>33</v>
      </c>
      <c r="D19" s="11"/>
      <c r="E19" s="18"/>
      <c r="F19" s="15"/>
      <c r="G19" s="14"/>
      <c r="H19" s="35"/>
    </row>
    <row r="20" spans="2:8" x14ac:dyDescent="0.25">
      <c r="B20" s="32"/>
      <c r="C20" s="11" t="s">
        <v>33</v>
      </c>
      <c r="D20" s="11"/>
      <c r="E20" s="18"/>
      <c r="F20" s="15"/>
      <c r="G20" s="14"/>
      <c r="H20" s="35"/>
    </row>
    <row r="21" spans="2:8" x14ac:dyDescent="0.25">
      <c r="B21" s="32"/>
      <c r="C21" s="11" t="s">
        <v>33</v>
      </c>
      <c r="D21" s="11"/>
      <c r="E21" s="18"/>
      <c r="F21" s="15"/>
      <c r="G21" s="14"/>
      <c r="H21" s="35"/>
    </row>
    <row r="22" spans="2:8" x14ac:dyDescent="0.25">
      <c r="B22" s="32"/>
      <c r="C22" s="11" t="s">
        <v>33</v>
      </c>
      <c r="D22" s="11"/>
      <c r="E22" s="18"/>
      <c r="F22" s="15"/>
      <c r="G22" s="14"/>
      <c r="H22" s="35"/>
    </row>
    <row r="23" spans="2:8" x14ac:dyDescent="0.25">
      <c r="B23" s="32"/>
      <c r="C23" s="11" t="s">
        <v>33</v>
      </c>
      <c r="D23" s="11"/>
      <c r="E23" s="18"/>
      <c r="F23" s="15"/>
      <c r="G23" s="14"/>
      <c r="H23" s="35"/>
    </row>
    <row r="24" spans="2:8" x14ac:dyDescent="0.25">
      <c r="B24" s="32"/>
      <c r="C24" s="11" t="s">
        <v>33</v>
      </c>
      <c r="D24" s="11"/>
      <c r="E24" s="18"/>
      <c r="F24" s="15"/>
      <c r="G24" s="14"/>
      <c r="H24" s="35"/>
    </row>
    <row r="25" spans="2:8" x14ac:dyDescent="0.25">
      <c r="B25" s="32"/>
      <c r="C25" s="11" t="s">
        <v>33</v>
      </c>
      <c r="D25" s="11"/>
      <c r="E25" s="18"/>
      <c r="F25" s="15"/>
      <c r="G25" s="14"/>
      <c r="H25" s="35"/>
    </row>
    <row r="26" spans="2:8" x14ac:dyDescent="0.25">
      <c r="B26" s="32"/>
      <c r="C26" s="11" t="s">
        <v>33</v>
      </c>
      <c r="D26" s="11"/>
      <c r="E26" s="18"/>
      <c r="F26" s="15"/>
      <c r="G26" s="14"/>
      <c r="H26" s="35"/>
    </row>
    <row r="27" spans="2:8" x14ac:dyDescent="0.25">
      <c r="B27" s="32"/>
      <c r="C27" s="11" t="s">
        <v>33</v>
      </c>
      <c r="D27" s="11"/>
      <c r="E27" s="18"/>
      <c r="F27" s="15"/>
      <c r="G27" s="14"/>
      <c r="H27" s="35"/>
    </row>
    <row r="28" spans="2:8" x14ac:dyDescent="0.25">
      <c r="B28" s="32"/>
      <c r="C28" s="11" t="s">
        <v>33</v>
      </c>
      <c r="D28" s="11"/>
      <c r="E28" s="18"/>
      <c r="F28" s="15"/>
      <c r="G28" s="14"/>
      <c r="H28" s="35"/>
    </row>
    <row r="29" spans="2:8" x14ac:dyDescent="0.25">
      <c r="B29" s="41"/>
      <c r="C29" s="31" t="s">
        <v>33</v>
      </c>
      <c r="D29" s="31"/>
      <c r="E29" s="42"/>
      <c r="F29" s="43"/>
      <c r="G29" s="44"/>
      <c r="H29" s="45"/>
    </row>
  </sheetData>
  <mergeCells count="4">
    <mergeCell ref="B6:H6"/>
    <mergeCell ref="B4:H4"/>
    <mergeCell ref="C2:G2"/>
    <mergeCell ref="C3:G3"/>
  </mergeCells>
  <pageMargins left="0.7" right="0.7" top="0.75" bottom="0.75" header="0.3" footer="0.3"/>
  <drawing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xx_Listas!$C$2:$C$5</xm:f>
          </x14:formula1>
          <xm:sqref>C8:C29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9"/>
  <sheetViews>
    <sheetView topLeftCell="A2" zoomScale="80" zoomScaleNormal="80" workbookViewId="0">
      <selection activeCell="H7" sqref="H7"/>
    </sheetView>
  </sheetViews>
  <sheetFormatPr baseColWidth="10" defaultColWidth="10.875" defaultRowHeight="15.75" x14ac:dyDescent="0.25"/>
  <cols>
    <col min="1" max="1" width="2.375" style="7" customWidth="1"/>
    <col min="2" max="2" width="28.625" style="7" customWidth="1"/>
    <col min="3" max="3" width="22.5" style="7" customWidth="1"/>
    <col min="4" max="4" width="17" style="7" customWidth="1"/>
    <col min="5" max="5" width="27.125" style="7" customWidth="1"/>
    <col min="6" max="6" width="13.5" style="7" customWidth="1"/>
    <col min="7" max="7" width="26.5" style="7" customWidth="1"/>
    <col min="8" max="8" width="21.625" style="7" customWidth="1"/>
    <col min="9" max="9" width="10.875" style="8"/>
    <col min="10" max="16384" width="10.875" style="7"/>
  </cols>
  <sheetData>
    <row r="1" spans="2:9" ht="20.100000000000001" customHeight="1" x14ac:dyDescent="0.25">
      <c r="B1" s="2"/>
      <c r="C1" s="2"/>
      <c r="D1" s="2"/>
      <c r="E1" s="2"/>
      <c r="F1" s="2"/>
      <c r="G1" s="2"/>
      <c r="H1" s="2"/>
    </row>
    <row r="2" spans="2:9" ht="30" customHeight="1" x14ac:dyDescent="0.25">
      <c r="B2" s="23" t="s">
        <v>0</v>
      </c>
      <c r="C2" s="122" t="s">
        <v>42</v>
      </c>
      <c r="D2" s="123"/>
      <c r="E2" s="123"/>
      <c r="F2" s="123"/>
      <c r="G2" s="124"/>
      <c r="H2" s="125"/>
    </row>
    <row r="3" spans="2:9" ht="30" customHeight="1" x14ac:dyDescent="0.25">
      <c r="B3" s="23" t="s">
        <v>2</v>
      </c>
      <c r="C3" s="126" t="s">
        <v>3</v>
      </c>
      <c r="D3" s="127"/>
      <c r="E3" s="127"/>
      <c r="F3" s="127"/>
      <c r="G3" s="128"/>
      <c r="H3" s="125"/>
    </row>
    <row r="4" spans="2:9" ht="20.100000000000001" customHeight="1" x14ac:dyDescent="0.25">
      <c r="B4" s="121" t="s">
        <v>34</v>
      </c>
      <c r="C4" s="121"/>
      <c r="D4" s="121"/>
      <c r="E4" s="121"/>
      <c r="F4" s="121"/>
      <c r="G4" s="121"/>
      <c r="H4" s="121"/>
      <c r="I4" s="19"/>
    </row>
    <row r="5" spans="2:9" ht="8.1" customHeight="1" x14ac:dyDescent="0.25"/>
    <row r="6" spans="2:9" ht="21" customHeight="1" x14ac:dyDescent="0.25">
      <c r="B6" s="120" t="s">
        <v>43</v>
      </c>
      <c r="C6" s="120"/>
      <c r="D6" s="120"/>
      <c r="E6" s="120"/>
      <c r="F6" s="120"/>
      <c r="G6" s="120"/>
      <c r="H6" s="120"/>
    </row>
    <row r="7" spans="2:9" x14ac:dyDescent="0.25">
      <c r="B7" s="37" t="s">
        <v>44</v>
      </c>
      <c r="C7" s="38" t="s">
        <v>37</v>
      </c>
      <c r="D7" s="38" t="s">
        <v>38</v>
      </c>
      <c r="E7" s="38" t="s">
        <v>14</v>
      </c>
      <c r="F7" s="38" t="s">
        <v>39</v>
      </c>
      <c r="G7" s="38" t="s">
        <v>40</v>
      </c>
      <c r="H7" s="47" t="s">
        <v>41</v>
      </c>
    </row>
    <row r="8" spans="2:9" x14ac:dyDescent="0.25">
      <c r="B8" s="62"/>
      <c r="C8" s="11" t="s">
        <v>33</v>
      </c>
      <c r="D8" s="30"/>
      <c r="E8" s="63"/>
      <c r="F8" s="15"/>
      <c r="G8" s="14"/>
      <c r="H8" s="64"/>
    </row>
    <row r="9" spans="2:9" x14ac:dyDescent="0.25">
      <c r="B9" s="62"/>
      <c r="C9" s="11" t="s">
        <v>33</v>
      </c>
      <c r="D9" s="30"/>
      <c r="E9" s="63"/>
      <c r="F9" s="15"/>
      <c r="G9" s="14"/>
      <c r="H9" s="64"/>
    </row>
    <row r="10" spans="2:9" x14ac:dyDescent="0.25">
      <c r="B10" s="62"/>
      <c r="C10" s="11" t="s">
        <v>33</v>
      </c>
      <c r="D10" s="29"/>
      <c r="E10" s="65"/>
      <c r="F10" s="15"/>
      <c r="G10" s="14"/>
      <c r="H10" s="33"/>
    </row>
    <row r="11" spans="2:9" x14ac:dyDescent="0.25">
      <c r="B11" s="66"/>
      <c r="C11" s="11" t="s">
        <v>33</v>
      </c>
      <c r="D11" s="29"/>
      <c r="E11" s="61"/>
      <c r="F11" s="15"/>
      <c r="G11" s="14"/>
      <c r="H11" s="33"/>
    </row>
    <row r="12" spans="2:9" x14ac:dyDescent="0.25">
      <c r="B12" s="68"/>
      <c r="C12" s="11" t="s">
        <v>33</v>
      </c>
      <c r="D12" s="11"/>
      <c r="E12" s="12"/>
      <c r="F12" s="10"/>
      <c r="G12" s="11"/>
      <c r="H12" s="26"/>
    </row>
    <row r="13" spans="2:9" x14ac:dyDescent="0.25">
      <c r="B13" s="68"/>
      <c r="C13" s="11" t="s">
        <v>33</v>
      </c>
      <c r="D13" s="11"/>
      <c r="E13" s="12"/>
      <c r="F13" s="10"/>
      <c r="G13" s="11"/>
      <c r="H13" s="26"/>
    </row>
    <row r="14" spans="2:9" x14ac:dyDescent="0.25">
      <c r="B14" s="68"/>
      <c r="C14" s="11" t="s">
        <v>33</v>
      </c>
      <c r="D14" s="11"/>
      <c r="E14" s="12"/>
      <c r="F14" s="10"/>
      <c r="G14" s="11"/>
      <c r="H14" s="26"/>
    </row>
    <row r="15" spans="2:9" x14ac:dyDescent="0.25">
      <c r="B15" s="68"/>
      <c r="C15" s="11" t="s">
        <v>33</v>
      </c>
      <c r="D15" s="11"/>
      <c r="E15" s="12"/>
      <c r="F15" s="10"/>
      <c r="G15" s="11"/>
      <c r="H15" s="26"/>
    </row>
    <row r="16" spans="2:9" x14ac:dyDescent="0.25">
      <c r="B16" s="68"/>
      <c r="C16" s="11" t="s">
        <v>33</v>
      </c>
      <c r="D16" s="11"/>
      <c r="E16" s="12"/>
      <c r="F16" s="10"/>
      <c r="G16" s="11"/>
      <c r="H16" s="26"/>
    </row>
    <row r="17" spans="2:8" x14ac:dyDescent="0.25">
      <c r="B17" s="68"/>
      <c r="C17" s="11" t="s">
        <v>33</v>
      </c>
      <c r="D17" s="11"/>
      <c r="E17" s="12"/>
      <c r="F17" s="10"/>
      <c r="G17" s="11"/>
      <c r="H17" s="26"/>
    </row>
    <row r="18" spans="2:8" x14ac:dyDescent="0.25">
      <c r="B18" s="68"/>
      <c r="C18" s="11" t="s">
        <v>33</v>
      </c>
      <c r="D18" s="11"/>
      <c r="E18" s="12"/>
      <c r="F18" s="10"/>
      <c r="G18" s="11"/>
      <c r="H18" s="26"/>
    </row>
    <row r="19" spans="2:8" x14ac:dyDescent="0.25">
      <c r="B19" s="68"/>
      <c r="C19" s="11" t="s">
        <v>33</v>
      </c>
      <c r="D19" s="11"/>
      <c r="E19" s="12"/>
      <c r="F19" s="10"/>
      <c r="G19" s="11"/>
      <c r="H19" s="26"/>
    </row>
    <row r="20" spans="2:8" x14ac:dyDescent="0.25">
      <c r="B20" s="68"/>
      <c r="C20" s="11" t="s">
        <v>33</v>
      </c>
      <c r="D20" s="11"/>
      <c r="E20" s="12"/>
      <c r="F20" s="10"/>
      <c r="G20" s="11"/>
      <c r="H20" s="26"/>
    </row>
    <row r="21" spans="2:8" x14ac:dyDescent="0.25">
      <c r="B21" s="68"/>
      <c r="C21" s="11" t="s">
        <v>33</v>
      </c>
      <c r="D21" s="11"/>
      <c r="E21" s="12"/>
      <c r="F21" s="10"/>
      <c r="G21" s="11"/>
      <c r="H21" s="26"/>
    </row>
    <row r="22" spans="2:8" x14ac:dyDescent="0.25">
      <c r="B22" s="68"/>
      <c r="C22" s="11" t="s">
        <v>33</v>
      </c>
      <c r="D22" s="11"/>
      <c r="E22" s="12"/>
      <c r="F22" s="10"/>
      <c r="G22" s="11"/>
      <c r="H22" s="26"/>
    </row>
    <row r="23" spans="2:8" x14ac:dyDescent="0.25">
      <c r="B23" s="68"/>
      <c r="C23" s="11" t="s">
        <v>33</v>
      </c>
      <c r="D23" s="11"/>
      <c r="E23" s="12"/>
      <c r="F23" s="10"/>
      <c r="G23" s="11"/>
      <c r="H23" s="26"/>
    </row>
    <row r="24" spans="2:8" x14ac:dyDescent="0.25">
      <c r="B24" s="68"/>
      <c r="C24" s="11" t="s">
        <v>33</v>
      </c>
      <c r="D24" s="11"/>
      <c r="E24" s="12"/>
      <c r="F24" s="10"/>
      <c r="G24" s="11"/>
      <c r="H24" s="26"/>
    </row>
    <row r="25" spans="2:8" x14ac:dyDescent="0.25">
      <c r="B25" s="68"/>
      <c r="C25" s="11" t="s">
        <v>33</v>
      </c>
      <c r="D25" s="11"/>
      <c r="E25" s="12"/>
      <c r="F25" s="10"/>
      <c r="G25" s="11"/>
      <c r="H25" s="26"/>
    </row>
    <row r="26" spans="2:8" x14ac:dyDescent="0.25">
      <c r="B26" s="46"/>
      <c r="C26" s="11" t="s">
        <v>33</v>
      </c>
      <c r="D26" s="11"/>
      <c r="E26" s="12"/>
      <c r="F26" s="10"/>
      <c r="G26" s="11"/>
      <c r="H26" s="26"/>
    </row>
    <row r="27" spans="2:8" x14ac:dyDescent="0.25">
      <c r="B27" s="46"/>
      <c r="C27" s="11" t="s">
        <v>33</v>
      </c>
      <c r="D27" s="11"/>
      <c r="E27" s="12"/>
      <c r="F27" s="10"/>
      <c r="G27" s="11"/>
      <c r="H27" s="26"/>
    </row>
    <row r="28" spans="2:8" x14ac:dyDescent="0.25">
      <c r="B28" s="32"/>
      <c r="C28" s="11" t="s">
        <v>33</v>
      </c>
      <c r="D28" s="11"/>
      <c r="E28" s="11"/>
      <c r="F28" s="13"/>
      <c r="G28" s="13"/>
      <c r="H28" s="34"/>
    </row>
    <row r="29" spans="2:8" x14ac:dyDescent="0.25">
      <c r="B29" s="41"/>
      <c r="C29" s="31" t="s">
        <v>33</v>
      </c>
      <c r="D29" s="31"/>
      <c r="E29" s="31"/>
      <c r="F29" s="48"/>
      <c r="G29" s="48"/>
      <c r="H29" s="49"/>
    </row>
  </sheetData>
  <mergeCells count="5">
    <mergeCell ref="B6:H6"/>
    <mergeCell ref="B4:H4"/>
    <mergeCell ref="H2:H3"/>
    <mergeCell ref="C2:G2"/>
    <mergeCell ref="C3:G3"/>
  </mergeCells>
  <pageMargins left="0.7" right="0.7" top="0.75" bottom="0.75" header="0.3" footer="0.3"/>
  <drawing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xx_Listas!$C$2:$C$5</xm:f>
          </x14:formula1>
          <xm:sqref>C8:C29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workbookViewId="0">
      <selection activeCell="B13" sqref="B13"/>
    </sheetView>
  </sheetViews>
  <sheetFormatPr baseColWidth="10" defaultColWidth="11" defaultRowHeight="15.75" x14ac:dyDescent="0.25"/>
  <cols>
    <col min="2" max="2" width="30.375" bestFit="1" customWidth="1"/>
    <col min="3" max="3" width="27.625" customWidth="1"/>
    <col min="5" max="5" width="18" customWidth="1"/>
    <col min="6" max="6" width="12.625" customWidth="1"/>
    <col min="7" max="7" width="18.875" bestFit="1" customWidth="1"/>
    <col min="8" max="8" width="22" customWidth="1"/>
    <col min="9" max="9" width="58.875" bestFit="1" customWidth="1"/>
  </cols>
  <sheetData>
    <row r="1" spans="1:9" x14ac:dyDescent="0.25">
      <c r="A1" s="1" t="s">
        <v>45</v>
      </c>
      <c r="B1" s="1" t="s">
        <v>46</v>
      </c>
      <c r="C1" s="1" t="s">
        <v>47</v>
      </c>
      <c r="D1" s="1" t="s">
        <v>48</v>
      </c>
      <c r="E1" s="1" t="s">
        <v>49</v>
      </c>
      <c r="F1" s="1" t="s">
        <v>50</v>
      </c>
      <c r="G1" s="1" t="s">
        <v>51</v>
      </c>
      <c r="H1" s="1" t="s">
        <v>52</v>
      </c>
      <c r="I1" s="1" t="s">
        <v>53</v>
      </c>
    </row>
    <row r="2" spans="1:9" x14ac:dyDescent="0.25">
      <c r="A2" t="s">
        <v>33</v>
      </c>
      <c r="B2" t="s">
        <v>33</v>
      </c>
      <c r="C2" t="s">
        <v>33</v>
      </c>
      <c r="D2" t="s">
        <v>33</v>
      </c>
      <c r="E2" t="s">
        <v>33</v>
      </c>
      <c r="F2" t="s">
        <v>33</v>
      </c>
      <c r="G2" t="s">
        <v>33</v>
      </c>
      <c r="H2" t="s">
        <v>33</v>
      </c>
      <c r="I2" t="s">
        <v>33</v>
      </c>
    </row>
    <row r="3" spans="1:9" x14ac:dyDescent="0.25">
      <c r="A3" t="s">
        <v>54</v>
      </c>
      <c r="B3" t="s">
        <v>55</v>
      </c>
      <c r="C3" t="s">
        <v>56</v>
      </c>
      <c r="D3" t="s">
        <v>57</v>
      </c>
      <c r="E3" t="s">
        <v>58</v>
      </c>
      <c r="F3" t="s">
        <v>58</v>
      </c>
      <c r="G3" t="s">
        <v>59</v>
      </c>
      <c r="H3" t="s">
        <v>60</v>
      </c>
      <c r="I3" t="s">
        <v>61</v>
      </c>
    </row>
    <row r="4" spans="1:9" x14ac:dyDescent="0.25">
      <c r="A4" t="s">
        <v>62</v>
      </c>
      <c r="B4" t="s">
        <v>63</v>
      </c>
      <c r="C4" t="s">
        <v>64</v>
      </c>
      <c r="D4" t="s">
        <v>65</v>
      </c>
      <c r="E4" t="s">
        <v>66</v>
      </c>
      <c r="F4" t="s">
        <v>65</v>
      </c>
      <c r="H4" t="s">
        <v>67</v>
      </c>
      <c r="I4" t="s">
        <v>68</v>
      </c>
    </row>
    <row r="5" spans="1:9" x14ac:dyDescent="0.25">
      <c r="A5" t="s">
        <v>69</v>
      </c>
      <c r="B5" t="s">
        <v>195</v>
      </c>
      <c r="C5" t="s">
        <v>71</v>
      </c>
      <c r="E5" t="s">
        <v>65</v>
      </c>
      <c r="H5" t="s">
        <v>72</v>
      </c>
      <c r="I5" t="s">
        <v>73</v>
      </c>
    </row>
    <row r="6" spans="1:9" x14ac:dyDescent="0.25">
      <c r="A6" t="s">
        <v>74</v>
      </c>
      <c r="B6" t="s">
        <v>70</v>
      </c>
      <c r="C6" t="s">
        <v>76</v>
      </c>
      <c r="H6" t="s">
        <v>77</v>
      </c>
      <c r="I6" t="s">
        <v>78</v>
      </c>
    </row>
    <row r="7" spans="1:9" x14ac:dyDescent="0.25">
      <c r="B7" t="s">
        <v>75</v>
      </c>
      <c r="C7" t="s">
        <v>80</v>
      </c>
      <c r="H7" t="s">
        <v>81</v>
      </c>
      <c r="I7" t="s">
        <v>82</v>
      </c>
    </row>
    <row r="8" spans="1:9" x14ac:dyDescent="0.25">
      <c r="B8" t="s">
        <v>79</v>
      </c>
      <c r="I8" t="s">
        <v>83</v>
      </c>
    </row>
    <row r="9" spans="1:9" x14ac:dyDescent="0.25">
      <c r="I9" t="s">
        <v>84</v>
      </c>
    </row>
    <row r="10" spans="1:9" x14ac:dyDescent="0.25">
      <c r="I10" t="s">
        <v>85</v>
      </c>
    </row>
    <row r="11" spans="1:9" x14ac:dyDescent="0.25">
      <c r="I11" t="s">
        <v>86</v>
      </c>
    </row>
    <row r="12" spans="1:9" x14ac:dyDescent="0.25">
      <c r="I12" t="s">
        <v>87</v>
      </c>
    </row>
    <row r="13" spans="1:9" x14ac:dyDescent="0.25">
      <c r="I13" t="s">
        <v>88</v>
      </c>
    </row>
    <row r="14" spans="1:9" x14ac:dyDescent="0.25">
      <c r="I14" t="s">
        <v>89</v>
      </c>
    </row>
    <row r="15" spans="1:9" x14ac:dyDescent="0.25">
      <c r="I15" t="s">
        <v>90</v>
      </c>
    </row>
    <row r="16" spans="1:9" x14ac:dyDescent="0.25">
      <c r="I16" t="s">
        <v>91</v>
      </c>
    </row>
    <row r="17" spans="9:9" x14ac:dyDescent="0.25">
      <c r="I17" t="s">
        <v>92</v>
      </c>
    </row>
    <row r="18" spans="9:9" x14ac:dyDescent="0.25">
      <c r="I18" t="s">
        <v>93</v>
      </c>
    </row>
    <row r="19" spans="9:9" x14ac:dyDescent="0.25">
      <c r="I19" t="s">
        <v>94</v>
      </c>
    </row>
    <row r="20" spans="9:9" x14ac:dyDescent="0.25">
      <c r="I20" t="s">
        <v>95</v>
      </c>
    </row>
    <row r="21" spans="9:9" x14ac:dyDescent="0.25">
      <c r="I21" t="s">
        <v>96</v>
      </c>
    </row>
    <row r="22" spans="9:9" x14ac:dyDescent="0.25">
      <c r="I22" t="s">
        <v>97</v>
      </c>
    </row>
    <row r="23" spans="9:9" x14ac:dyDescent="0.25">
      <c r="I23" t="s">
        <v>98</v>
      </c>
    </row>
    <row r="24" spans="9:9" x14ac:dyDescent="0.25">
      <c r="I24" t="s">
        <v>99</v>
      </c>
    </row>
    <row r="25" spans="9:9" x14ac:dyDescent="0.25">
      <c r="I25" t="s">
        <v>100</v>
      </c>
    </row>
    <row r="26" spans="9:9" x14ac:dyDescent="0.25">
      <c r="I26" t="s">
        <v>101</v>
      </c>
    </row>
    <row r="27" spans="9:9" x14ac:dyDescent="0.25">
      <c r="I27" t="s">
        <v>102</v>
      </c>
    </row>
    <row r="28" spans="9:9" x14ac:dyDescent="0.25">
      <c r="I28" t="s">
        <v>103</v>
      </c>
    </row>
    <row r="29" spans="9:9" x14ac:dyDescent="0.25">
      <c r="I29" t="s">
        <v>104</v>
      </c>
    </row>
    <row r="30" spans="9:9" x14ac:dyDescent="0.25">
      <c r="I30" t="s">
        <v>105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309"/>
  <sheetViews>
    <sheetView zoomScale="80" zoomScaleNormal="80" workbookViewId="0">
      <selection activeCell="C6" sqref="C6:H6"/>
    </sheetView>
  </sheetViews>
  <sheetFormatPr baseColWidth="10" defaultColWidth="11" defaultRowHeight="15.75" x14ac:dyDescent="0.25"/>
  <cols>
    <col min="1" max="1" width="11" style="7"/>
    <col min="2" max="2" width="34.375" customWidth="1"/>
    <col min="3" max="3" width="41.75" customWidth="1"/>
    <col min="4" max="4" width="31.5" customWidth="1"/>
    <col min="5" max="5" width="43.875" customWidth="1"/>
    <col min="6" max="6" width="28" customWidth="1"/>
    <col min="7" max="7" width="29.25" customWidth="1"/>
    <col min="8" max="8" width="36.375" customWidth="1"/>
    <col min="9" max="54" width="11" style="7"/>
  </cols>
  <sheetData>
    <row r="1" spans="2:8" ht="24" customHeight="1" x14ac:dyDescent="0.25">
      <c r="B1" s="23" t="s">
        <v>0</v>
      </c>
      <c r="C1" s="122" t="s">
        <v>42</v>
      </c>
      <c r="D1" s="123"/>
      <c r="E1" s="123"/>
      <c r="F1" s="123"/>
      <c r="G1" s="124"/>
      <c r="H1" s="125"/>
    </row>
    <row r="2" spans="2:8" ht="45.75" customHeight="1" x14ac:dyDescent="0.25">
      <c r="B2" s="23" t="s">
        <v>2</v>
      </c>
      <c r="C2" s="126" t="s">
        <v>3</v>
      </c>
      <c r="D2" s="127"/>
      <c r="E2" s="127"/>
      <c r="F2" s="127"/>
      <c r="G2" s="128"/>
      <c r="H2" s="125"/>
    </row>
    <row r="3" spans="2:8" ht="18.75" x14ac:dyDescent="0.25">
      <c r="B3" s="121" t="s">
        <v>34</v>
      </c>
      <c r="C3" s="121"/>
      <c r="D3" s="121"/>
      <c r="E3" s="121"/>
      <c r="F3" s="121"/>
      <c r="G3" s="121"/>
      <c r="H3" s="121"/>
    </row>
    <row r="4" spans="2:8" s="7" customFormat="1" ht="16.5" thickBot="1" x14ac:dyDescent="0.3"/>
    <row r="5" spans="2:8" ht="30.75" customHeight="1" x14ac:dyDescent="0.25">
      <c r="B5" s="129" t="s">
        <v>158</v>
      </c>
      <c r="C5" s="130"/>
      <c r="D5" s="130"/>
      <c r="E5" s="130"/>
      <c r="F5" s="130"/>
      <c r="G5" s="130"/>
      <c r="H5" s="130"/>
    </row>
    <row r="6" spans="2:8" ht="21.75" customHeight="1" thickBot="1" x14ac:dyDescent="0.3">
      <c r="B6" s="55" t="s">
        <v>106</v>
      </c>
      <c r="C6" s="53" t="s">
        <v>15</v>
      </c>
      <c r="D6" s="54" t="s">
        <v>16</v>
      </c>
      <c r="E6" s="51" t="s">
        <v>14</v>
      </c>
      <c r="F6" s="59" t="s">
        <v>107</v>
      </c>
      <c r="G6" s="52" t="s">
        <v>31</v>
      </c>
      <c r="H6" s="54" t="s">
        <v>32</v>
      </c>
    </row>
    <row r="7" spans="2:8" ht="59.25" customHeight="1" x14ac:dyDescent="0.25">
      <c r="B7" s="60"/>
      <c r="C7" s="60" t="s">
        <v>33</v>
      </c>
      <c r="D7" s="60"/>
      <c r="E7" s="60"/>
      <c r="F7" s="50" t="s">
        <v>33</v>
      </c>
      <c r="G7" s="50" t="s">
        <v>33</v>
      </c>
      <c r="H7" s="60"/>
    </row>
    <row r="8" spans="2:8" ht="57.75" customHeight="1" x14ac:dyDescent="0.25">
      <c r="B8" s="7"/>
      <c r="C8" s="7"/>
      <c r="D8" s="7"/>
      <c r="E8" s="7"/>
      <c r="F8" s="7"/>
      <c r="G8" s="7"/>
      <c r="H8" s="7"/>
    </row>
    <row r="9" spans="2:8" ht="66.75" customHeight="1" x14ac:dyDescent="0.25">
      <c r="B9" s="7"/>
      <c r="C9" s="7"/>
      <c r="D9" s="7"/>
      <c r="E9" s="7"/>
      <c r="F9" s="7"/>
      <c r="G9" s="7"/>
      <c r="H9" s="7"/>
    </row>
    <row r="10" spans="2:8" s="7" customFormat="1" x14ac:dyDescent="0.25"/>
    <row r="11" spans="2:8" s="7" customFormat="1" x14ac:dyDescent="0.25"/>
    <row r="12" spans="2:8" s="7" customFormat="1" x14ac:dyDescent="0.25"/>
    <row r="13" spans="2:8" s="7" customFormat="1" x14ac:dyDescent="0.25"/>
    <row r="14" spans="2:8" s="7" customFormat="1" x14ac:dyDescent="0.25"/>
    <row r="15" spans="2:8" s="7" customFormat="1" x14ac:dyDescent="0.25"/>
    <row r="16" spans="2:8" s="7" customFormat="1" x14ac:dyDescent="0.25"/>
    <row r="17" s="7" customFormat="1" x14ac:dyDescent="0.25"/>
    <row r="18" s="7" customFormat="1" x14ac:dyDescent="0.25"/>
    <row r="19" s="7" customFormat="1" x14ac:dyDescent="0.25"/>
    <row r="20" s="7" customFormat="1" x14ac:dyDescent="0.25"/>
    <row r="21" s="7" customFormat="1" x14ac:dyDescent="0.25"/>
    <row r="22" s="7" customFormat="1" x14ac:dyDescent="0.25"/>
    <row r="23" s="7" customFormat="1" x14ac:dyDescent="0.25"/>
    <row r="24" s="7" customFormat="1" x14ac:dyDescent="0.25"/>
    <row r="25" s="7" customFormat="1" x14ac:dyDescent="0.25"/>
    <row r="26" s="7" customFormat="1" x14ac:dyDescent="0.25"/>
    <row r="27" s="7" customFormat="1" x14ac:dyDescent="0.25"/>
    <row r="28" s="7" customFormat="1" x14ac:dyDescent="0.25"/>
    <row r="29" s="7" customFormat="1" x14ac:dyDescent="0.25"/>
    <row r="30" s="7" customFormat="1" x14ac:dyDescent="0.25"/>
    <row r="31" s="7" customFormat="1" x14ac:dyDescent="0.25"/>
    <row r="32" s="7" customFormat="1" x14ac:dyDescent="0.25"/>
    <row r="33" s="7" customFormat="1" x14ac:dyDescent="0.25"/>
    <row r="34" s="7" customFormat="1" x14ac:dyDescent="0.25"/>
    <row r="35" s="7" customFormat="1" x14ac:dyDescent="0.25"/>
    <row r="36" s="7" customFormat="1" x14ac:dyDescent="0.25"/>
    <row r="37" s="7" customFormat="1" x14ac:dyDescent="0.25"/>
    <row r="38" s="7" customFormat="1" x14ac:dyDescent="0.25"/>
    <row r="39" s="7" customFormat="1" x14ac:dyDescent="0.25"/>
    <row r="40" s="7" customFormat="1" x14ac:dyDescent="0.25"/>
    <row r="41" s="7" customFormat="1" x14ac:dyDescent="0.25"/>
    <row r="42" s="7" customFormat="1" x14ac:dyDescent="0.25"/>
    <row r="43" s="7" customFormat="1" x14ac:dyDescent="0.25"/>
    <row r="44" s="7" customFormat="1" x14ac:dyDescent="0.25"/>
    <row r="45" s="7" customFormat="1" x14ac:dyDescent="0.25"/>
    <row r="46" s="7" customFormat="1" x14ac:dyDescent="0.25"/>
    <row r="47" s="7" customFormat="1" x14ac:dyDescent="0.25"/>
    <row r="48" s="7" customFormat="1" x14ac:dyDescent="0.25"/>
    <row r="49" s="7" customFormat="1" x14ac:dyDescent="0.25"/>
    <row r="50" s="7" customFormat="1" x14ac:dyDescent="0.25"/>
    <row r="51" s="7" customFormat="1" x14ac:dyDescent="0.25"/>
    <row r="52" s="7" customFormat="1" x14ac:dyDescent="0.25"/>
    <row r="53" s="7" customFormat="1" x14ac:dyDescent="0.25"/>
    <row r="54" s="7" customFormat="1" x14ac:dyDescent="0.25"/>
    <row r="55" s="7" customFormat="1" x14ac:dyDescent="0.25"/>
    <row r="56" s="7" customFormat="1" x14ac:dyDescent="0.25"/>
    <row r="57" s="7" customFormat="1" x14ac:dyDescent="0.25"/>
    <row r="58" s="7" customFormat="1" x14ac:dyDescent="0.25"/>
    <row r="59" s="7" customFormat="1" x14ac:dyDescent="0.25"/>
    <row r="60" s="7" customFormat="1" x14ac:dyDescent="0.25"/>
    <row r="61" s="7" customFormat="1" x14ac:dyDescent="0.25"/>
    <row r="62" s="7" customFormat="1" x14ac:dyDescent="0.25"/>
    <row r="63" s="7" customFormat="1" x14ac:dyDescent="0.25"/>
    <row r="64" s="7" customFormat="1" x14ac:dyDescent="0.25"/>
    <row r="65" s="7" customFormat="1" x14ac:dyDescent="0.25"/>
    <row r="66" s="7" customFormat="1" x14ac:dyDescent="0.25"/>
    <row r="67" s="7" customFormat="1" x14ac:dyDescent="0.25"/>
    <row r="68" s="7" customFormat="1" x14ac:dyDescent="0.25"/>
    <row r="69" s="7" customFormat="1" x14ac:dyDescent="0.25"/>
    <row r="70" s="7" customFormat="1" x14ac:dyDescent="0.25"/>
    <row r="71" s="7" customFormat="1" x14ac:dyDescent="0.25"/>
    <row r="72" s="7" customFormat="1" x14ac:dyDescent="0.25"/>
    <row r="73" s="7" customFormat="1" x14ac:dyDescent="0.25"/>
    <row r="74" s="7" customFormat="1" x14ac:dyDescent="0.25"/>
    <row r="75" s="7" customFormat="1" x14ac:dyDescent="0.25"/>
    <row r="76" s="7" customFormat="1" x14ac:dyDescent="0.25"/>
    <row r="77" s="7" customFormat="1" x14ac:dyDescent="0.25"/>
    <row r="78" s="7" customFormat="1" x14ac:dyDescent="0.25"/>
    <row r="79" s="7" customFormat="1" x14ac:dyDescent="0.25"/>
    <row r="80" s="7" customFormat="1" x14ac:dyDescent="0.25"/>
    <row r="81" s="7" customFormat="1" x14ac:dyDescent="0.25"/>
    <row r="82" s="7" customFormat="1" x14ac:dyDescent="0.25"/>
    <row r="83" s="7" customFormat="1" x14ac:dyDescent="0.25"/>
    <row r="84" s="7" customFormat="1" x14ac:dyDescent="0.25"/>
    <row r="85" s="7" customFormat="1" x14ac:dyDescent="0.25"/>
    <row r="86" s="7" customFormat="1" x14ac:dyDescent="0.25"/>
    <row r="87" s="7" customFormat="1" x14ac:dyDescent="0.25"/>
    <row r="88" s="7" customFormat="1" x14ac:dyDescent="0.25"/>
    <row r="89" s="7" customFormat="1" x14ac:dyDescent="0.25"/>
    <row r="90" s="7" customFormat="1" x14ac:dyDescent="0.25"/>
    <row r="91" s="7" customFormat="1" x14ac:dyDescent="0.25"/>
    <row r="92" s="7" customFormat="1" x14ac:dyDescent="0.25"/>
    <row r="93" s="7" customFormat="1" x14ac:dyDescent="0.25"/>
    <row r="94" s="7" customFormat="1" x14ac:dyDescent="0.25"/>
    <row r="95" s="7" customFormat="1" x14ac:dyDescent="0.25"/>
    <row r="96" s="7" customFormat="1" x14ac:dyDescent="0.25"/>
    <row r="97" s="7" customFormat="1" x14ac:dyDescent="0.25"/>
    <row r="98" s="7" customFormat="1" x14ac:dyDescent="0.25"/>
    <row r="99" s="7" customFormat="1" x14ac:dyDescent="0.25"/>
    <row r="100" s="7" customFormat="1" x14ac:dyDescent="0.25"/>
    <row r="101" s="7" customFormat="1" x14ac:dyDescent="0.25"/>
    <row r="102" s="7" customFormat="1" x14ac:dyDescent="0.25"/>
    <row r="103" s="7" customFormat="1" x14ac:dyDescent="0.25"/>
    <row r="104" s="7" customFormat="1" x14ac:dyDescent="0.25"/>
    <row r="105" s="7" customFormat="1" x14ac:dyDescent="0.25"/>
    <row r="106" s="7" customFormat="1" x14ac:dyDescent="0.25"/>
    <row r="107" s="7" customFormat="1" x14ac:dyDescent="0.25"/>
    <row r="108" s="7" customFormat="1" x14ac:dyDescent="0.25"/>
    <row r="109" s="7" customFormat="1" x14ac:dyDescent="0.25"/>
    <row r="110" s="7" customFormat="1" x14ac:dyDescent="0.25"/>
    <row r="111" s="7" customFormat="1" x14ac:dyDescent="0.25"/>
    <row r="112" s="7" customFormat="1" x14ac:dyDescent="0.25"/>
    <row r="113" s="7" customFormat="1" x14ac:dyDescent="0.25"/>
    <row r="114" s="7" customFormat="1" x14ac:dyDescent="0.25"/>
    <row r="115" s="7" customFormat="1" x14ac:dyDescent="0.25"/>
    <row r="116" s="7" customFormat="1" x14ac:dyDescent="0.25"/>
    <row r="117" s="7" customFormat="1" x14ac:dyDescent="0.25"/>
    <row r="118" s="7" customFormat="1" x14ac:dyDescent="0.25"/>
    <row r="119" s="7" customFormat="1" x14ac:dyDescent="0.25"/>
    <row r="120" s="7" customFormat="1" x14ac:dyDescent="0.25"/>
    <row r="121" s="7" customFormat="1" x14ac:dyDescent="0.25"/>
    <row r="122" s="7" customFormat="1" x14ac:dyDescent="0.25"/>
    <row r="123" s="7" customFormat="1" x14ac:dyDescent="0.25"/>
    <row r="124" s="7" customFormat="1" x14ac:dyDescent="0.25"/>
    <row r="125" s="7" customFormat="1" x14ac:dyDescent="0.25"/>
    <row r="126" s="7" customFormat="1" x14ac:dyDescent="0.25"/>
    <row r="127" s="7" customFormat="1" x14ac:dyDescent="0.25"/>
    <row r="128" s="7" customFormat="1" x14ac:dyDescent="0.25"/>
    <row r="129" s="7" customFormat="1" x14ac:dyDescent="0.25"/>
    <row r="130" s="7" customFormat="1" x14ac:dyDescent="0.25"/>
    <row r="131" s="7" customFormat="1" x14ac:dyDescent="0.25"/>
    <row r="132" s="7" customFormat="1" x14ac:dyDescent="0.25"/>
    <row r="133" s="7" customFormat="1" x14ac:dyDescent="0.25"/>
    <row r="134" s="7" customFormat="1" x14ac:dyDescent="0.25"/>
    <row r="135" s="7" customFormat="1" x14ac:dyDescent="0.25"/>
    <row r="136" s="7" customFormat="1" x14ac:dyDescent="0.25"/>
    <row r="137" s="7" customFormat="1" x14ac:dyDescent="0.25"/>
    <row r="138" s="7" customFormat="1" x14ac:dyDescent="0.25"/>
    <row r="139" s="7" customFormat="1" x14ac:dyDescent="0.25"/>
    <row r="140" s="7" customFormat="1" x14ac:dyDescent="0.25"/>
    <row r="141" s="7" customFormat="1" x14ac:dyDescent="0.25"/>
    <row r="142" s="7" customFormat="1" x14ac:dyDescent="0.25"/>
    <row r="143" s="7" customFormat="1" x14ac:dyDescent="0.25"/>
    <row r="144" s="7" customFormat="1" x14ac:dyDescent="0.25"/>
    <row r="145" s="7" customFormat="1" x14ac:dyDescent="0.25"/>
    <row r="146" s="7" customFormat="1" x14ac:dyDescent="0.25"/>
    <row r="147" s="7" customFormat="1" x14ac:dyDescent="0.25"/>
    <row r="148" s="7" customFormat="1" x14ac:dyDescent="0.25"/>
    <row r="149" s="7" customFormat="1" x14ac:dyDescent="0.25"/>
    <row r="150" s="7" customFormat="1" x14ac:dyDescent="0.25"/>
    <row r="151" s="7" customFormat="1" x14ac:dyDescent="0.25"/>
    <row r="152" s="7" customFormat="1" x14ac:dyDescent="0.25"/>
    <row r="153" s="7" customFormat="1" x14ac:dyDescent="0.25"/>
    <row r="154" s="7" customFormat="1" x14ac:dyDescent="0.25"/>
    <row r="155" s="7" customFormat="1" x14ac:dyDescent="0.25"/>
    <row r="156" s="7" customFormat="1" x14ac:dyDescent="0.25"/>
    <row r="157" s="7" customFormat="1" x14ac:dyDescent="0.25"/>
    <row r="158" s="7" customFormat="1" x14ac:dyDescent="0.25"/>
    <row r="159" s="7" customFormat="1" x14ac:dyDescent="0.25"/>
    <row r="160" s="7" customFormat="1" x14ac:dyDescent="0.25"/>
    <row r="161" s="7" customFormat="1" x14ac:dyDescent="0.25"/>
    <row r="162" s="7" customFormat="1" x14ac:dyDescent="0.25"/>
    <row r="163" s="7" customFormat="1" x14ac:dyDescent="0.25"/>
    <row r="164" s="7" customFormat="1" x14ac:dyDescent="0.25"/>
    <row r="165" s="7" customFormat="1" x14ac:dyDescent="0.25"/>
    <row r="166" s="7" customFormat="1" x14ac:dyDescent="0.25"/>
    <row r="167" s="7" customFormat="1" x14ac:dyDescent="0.25"/>
    <row r="168" s="7" customFormat="1" x14ac:dyDescent="0.25"/>
    <row r="169" s="7" customFormat="1" x14ac:dyDescent="0.25"/>
    <row r="170" s="7" customFormat="1" x14ac:dyDescent="0.25"/>
    <row r="171" s="7" customFormat="1" x14ac:dyDescent="0.25"/>
    <row r="172" s="7" customFormat="1" x14ac:dyDescent="0.25"/>
    <row r="173" s="7" customFormat="1" x14ac:dyDescent="0.25"/>
    <row r="174" s="7" customFormat="1" x14ac:dyDescent="0.25"/>
    <row r="175" s="7" customFormat="1" x14ac:dyDescent="0.25"/>
    <row r="176" s="7" customFormat="1" x14ac:dyDescent="0.25"/>
    <row r="177" s="7" customFormat="1" x14ac:dyDescent="0.25"/>
    <row r="178" s="7" customFormat="1" x14ac:dyDescent="0.25"/>
    <row r="179" s="7" customFormat="1" x14ac:dyDescent="0.25"/>
    <row r="180" s="7" customFormat="1" x14ac:dyDescent="0.25"/>
    <row r="181" s="7" customFormat="1" x14ac:dyDescent="0.25"/>
    <row r="182" s="7" customFormat="1" x14ac:dyDescent="0.25"/>
    <row r="183" s="7" customFormat="1" x14ac:dyDescent="0.25"/>
    <row r="184" s="7" customFormat="1" x14ac:dyDescent="0.25"/>
    <row r="185" s="7" customFormat="1" x14ac:dyDescent="0.25"/>
    <row r="186" s="7" customFormat="1" x14ac:dyDescent="0.25"/>
    <row r="187" s="7" customFormat="1" x14ac:dyDescent="0.25"/>
    <row r="188" s="7" customFormat="1" x14ac:dyDescent="0.25"/>
    <row r="189" s="7" customFormat="1" x14ac:dyDescent="0.25"/>
    <row r="190" s="7" customFormat="1" x14ac:dyDescent="0.25"/>
    <row r="191" s="7" customFormat="1" x14ac:dyDescent="0.25"/>
    <row r="192" s="7" customFormat="1" x14ac:dyDescent="0.25"/>
    <row r="193" s="7" customFormat="1" x14ac:dyDescent="0.25"/>
    <row r="194" s="7" customFormat="1" x14ac:dyDescent="0.25"/>
    <row r="195" s="7" customFormat="1" x14ac:dyDescent="0.25"/>
    <row r="196" s="7" customFormat="1" x14ac:dyDescent="0.25"/>
    <row r="197" s="7" customFormat="1" x14ac:dyDescent="0.25"/>
    <row r="198" s="7" customFormat="1" x14ac:dyDescent="0.25"/>
    <row r="199" s="7" customFormat="1" x14ac:dyDescent="0.25"/>
    <row r="200" s="7" customFormat="1" x14ac:dyDescent="0.25"/>
    <row r="201" s="7" customFormat="1" x14ac:dyDescent="0.25"/>
    <row r="202" s="7" customFormat="1" x14ac:dyDescent="0.25"/>
    <row r="203" s="7" customFormat="1" x14ac:dyDescent="0.25"/>
    <row r="204" s="7" customFormat="1" x14ac:dyDescent="0.25"/>
    <row r="205" s="7" customFormat="1" x14ac:dyDescent="0.25"/>
    <row r="206" s="7" customFormat="1" x14ac:dyDescent="0.25"/>
    <row r="207" s="7" customFormat="1" x14ac:dyDescent="0.25"/>
    <row r="208" s="7" customFormat="1" x14ac:dyDescent="0.25"/>
    <row r="209" s="7" customFormat="1" x14ac:dyDescent="0.25"/>
    <row r="210" s="7" customFormat="1" x14ac:dyDescent="0.25"/>
    <row r="211" s="7" customFormat="1" x14ac:dyDescent="0.25"/>
    <row r="212" s="7" customFormat="1" x14ac:dyDescent="0.25"/>
    <row r="213" s="7" customFormat="1" x14ac:dyDescent="0.25"/>
    <row r="214" s="7" customFormat="1" x14ac:dyDescent="0.25"/>
    <row r="215" s="7" customFormat="1" x14ac:dyDescent="0.25"/>
    <row r="216" s="7" customFormat="1" x14ac:dyDescent="0.25"/>
    <row r="217" s="7" customFormat="1" x14ac:dyDescent="0.25"/>
    <row r="218" s="7" customFormat="1" x14ac:dyDescent="0.25"/>
    <row r="219" s="7" customFormat="1" x14ac:dyDescent="0.25"/>
    <row r="220" s="7" customFormat="1" x14ac:dyDescent="0.25"/>
    <row r="221" s="7" customFormat="1" x14ac:dyDescent="0.25"/>
    <row r="222" s="7" customFormat="1" x14ac:dyDescent="0.25"/>
    <row r="223" s="7" customFormat="1" x14ac:dyDescent="0.25"/>
    <row r="224" s="7" customFormat="1" x14ac:dyDescent="0.25"/>
    <row r="225" s="7" customFormat="1" x14ac:dyDescent="0.25"/>
    <row r="226" s="7" customFormat="1" x14ac:dyDescent="0.25"/>
    <row r="227" s="7" customFormat="1" x14ac:dyDescent="0.25"/>
    <row r="228" s="7" customFormat="1" x14ac:dyDescent="0.25"/>
    <row r="229" s="7" customFormat="1" x14ac:dyDescent="0.25"/>
    <row r="230" s="7" customFormat="1" x14ac:dyDescent="0.25"/>
    <row r="231" s="7" customFormat="1" x14ac:dyDescent="0.25"/>
    <row r="232" s="7" customFormat="1" x14ac:dyDescent="0.25"/>
    <row r="233" s="7" customFormat="1" x14ac:dyDescent="0.25"/>
    <row r="234" s="7" customFormat="1" x14ac:dyDescent="0.25"/>
    <row r="235" s="7" customFormat="1" x14ac:dyDescent="0.25"/>
    <row r="236" s="7" customFormat="1" x14ac:dyDescent="0.25"/>
    <row r="237" s="7" customFormat="1" x14ac:dyDescent="0.25"/>
    <row r="238" s="7" customFormat="1" x14ac:dyDescent="0.25"/>
    <row r="239" s="7" customFormat="1" x14ac:dyDescent="0.25"/>
    <row r="240" s="7" customFormat="1" x14ac:dyDescent="0.25"/>
    <row r="241" s="7" customFormat="1" x14ac:dyDescent="0.25"/>
    <row r="242" s="7" customFormat="1" x14ac:dyDescent="0.25"/>
    <row r="243" s="7" customFormat="1" x14ac:dyDescent="0.25"/>
    <row r="244" s="7" customFormat="1" x14ac:dyDescent="0.25"/>
    <row r="245" s="7" customFormat="1" x14ac:dyDescent="0.25"/>
    <row r="246" s="7" customFormat="1" x14ac:dyDescent="0.25"/>
    <row r="247" s="7" customFormat="1" x14ac:dyDescent="0.25"/>
    <row r="248" s="7" customFormat="1" x14ac:dyDescent="0.25"/>
    <row r="249" s="7" customFormat="1" x14ac:dyDescent="0.25"/>
    <row r="250" s="7" customFormat="1" x14ac:dyDescent="0.25"/>
    <row r="251" s="7" customFormat="1" x14ac:dyDescent="0.25"/>
    <row r="252" s="7" customFormat="1" x14ac:dyDescent="0.25"/>
    <row r="253" s="7" customFormat="1" x14ac:dyDescent="0.25"/>
    <row r="254" s="7" customFormat="1" x14ac:dyDescent="0.25"/>
    <row r="255" s="7" customFormat="1" x14ac:dyDescent="0.25"/>
    <row r="256" s="7" customFormat="1" x14ac:dyDescent="0.25"/>
    <row r="257" s="7" customFormat="1" x14ac:dyDescent="0.25"/>
    <row r="258" s="7" customFormat="1" x14ac:dyDescent="0.25"/>
    <row r="259" s="7" customFormat="1" x14ac:dyDescent="0.25"/>
    <row r="260" s="7" customFormat="1" x14ac:dyDescent="0.25"/>
    <row r="261" s="7" customFormat="1" x14ac:dyDescent="0.25"/>
    <row r="262" s="7" customFormat="1" x14ac:dyDescent="0.25"/>
    <row r="263" s="7" customFormat="1" x14ac:dyDescent="0.25"/>
    <row r="264" s="7" customFormat="1" x14ac:dyDescent="0.25"/>
    <row r="265" s="7" customFormat="1" x14ac:dyDescent="0.25"/>
    <row r="266" s="7" customFormat="1" x14ac:dyDescent="0.25"/>
    <row r="267" s="7" customFormat="1" x14ac:dyDescent="0.25"/>
    <row r="268" s="7" customFormat="1" x14ac:dyDescent="0.25"/>
    <row r="269" s="7" customFormat="1" x14ac:dyDescent="0.25"/>
    <row r="270" s="7" customFormat="1" x14ac:dyDescent="0.25"/>
    <row r="271" s="7" customFormat="1" x14ac:dyDescent="0.25"/>
    <row r="272" s="7" customFormat="1" x14ac:dyDescent="0.25"/>
    <row r="273" s="7" customFormat="1" x14ac:dyDescent="0.25"/>
    <row r="274" s="7" customFormat="1" x14ac:dyDescent="0.25"/>
    <row r="275" s="7" customFormat="1" x14ac:dyDescent="0.25"/>
    <row r="276" s="7" customFormat="1" x14ac:dyDescent="0.25"/>
    <row r="277" s="7" customFormat="1" x14ac:dyDescent="0.25"/>
    <row r="278" s="7" customFormat="1" x14ac:dyDescent="0.25"/>
    <row r="279" s="7" customFormat="1" x14ac:dyDescent="0.25"/>
    <row r="280" s="7" customFormat="1" x14ac:dyDescent="0.25"/>
    <row r="281" s="7" customFormat="1" x14ac:dyDescent="0.25"/>
    <row r="282" s="7" customFormat="1" x14ac:dyDescent="0.25"/>
    <row r="283" s="7" customFormat="1" x14ac:dyDescent="0.25"/>
    <row r="284" s="7" customFormat="1" x14ac:dyDescent="0.25"/>
    <row r="285" s="7" customFormat="1" x14ac:dyDescent="0.25"/>
    <row r="286" s="7" customFormat="1" x14ac:dyDescent="0.25"/>
    <row r="287" s="7" customFormat="1" x14ac:dyDescent="0.25"/>
    <row r="288" s="7" customFormat="1" x14ac:dyDescent="0.25"/>
    <row r="289" s="7" customFormat="1" x14ac:dyDescent="0.25"/>
    <row r="290" s="7" customFormat="1" x14ac:dyDescent="0.25"/>
    <row r="291" s="7" customFormat="1" x14ac:dyDescent="0.25"/>
    <row r="292" s="7" customFormat="1" x14ac:dyDescent="0.25"/>
    <row r="293" s="7" customFormat="1" x14ac:dyDescent="0.25"/>
    <row r="294" s="7" customFormat="1" x14ac:dyDescent="0.25"/>
    <row r="295" s="7" customFormat="1" x14ac:dyDescent="0.25"/>
    <row r="296" s="7" customFormat="1" x14ac:dyDescent="0.25"/>
    <row r="297" s="7" customFormat="1" x14ac:dyDescent="0.25"/>
    <row r="298" s="7" customFormat="1" x14ac:dyDescent="0.25"/>
    <row r="299" s="7" customFormat="1" x14ac:dyDescent="0.25"/>
    <row r="300" s="7" customFormat="1" x14ac:dyDescent="0.25"/>
    <row r="301" s="7" customFormat="1" x14ac:dyDescent="0.25"/>
    <row r="302" s="7" customFormat="1" x14ac:dyDescent="0.25"/>
    <row r="303" s="7" customFormat="1" x14ac:dyDescent="0.25"/>
    <row r="304" s="7" customFormat="1" x14ac:dyDescent="0.25"/>
    <row r="305" spans="2:8" s="7" customFormat="1" x14ac:dyDescent="0.25"/>
    <row r="306" spans="2:8" s="7" customFormat="1" x14ac:dyDescent="0.25"/>
    <row r="307" spans="2:8" s="7" customFormat="1" x14ac:dyDescent="0.25"/>
    <row r="308" spans="2:8" s="7" customFormat="1" x14ac:dyDescent="0.25">
      <c r="B308"/>
      <c r="C308"/>
      <c r="D308"/>
      <c r="E308"/>
      <c r="F308"/>
      <c r="G308"/>
      <c r="H308"/>
    </row>
    <row r="309" spans="2:8" s="7" customFormat="1" x14ac:dyDescent="0.25">
      <c r="B309"/>
      <c r="C309"/>
      <c r="D309"/>
      <c r="E309"/>
      <c r="F309"/>
      <c r="G309"/>
      <c r="H309"/>
    </row>
  </sheetData>
  <mergeCells count="5">
    <mergeCell ref="C1:G1"/>
    <mergeCell ref="H1:H2"/>
    <mergeCell ref="C2:G2"/>
    <mergeCell ref="B3:H3"/>
    <mergeCell ref="B5:H5"/>
  </mergeCells>
  <pageMargins left="0.7" right="0.7" top="0.75" bottom="0.75" header="0.3" footer="0.3"/>
  <drawing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xx_Listas!$H$2:$H$7</xm:f>
          </x14:formula1>
          <xm:sqref>G7</xm:sqref>
        </x14:dataValidation>
        <x14:dataValidation type="list" allowBlank="1" showInputMessage="1" showErrorMessage="1">
          <x14:formula1>
            <xm:f>xx_Listas!$D$2:$D$4</xm:f>
          </x14:formula1>
          <xm:sqref>F7</xm:sqref>
        </x14:dataValidation>
        <x14:dataValidation type="list" allowBlank="1" showInputMessage="1" showErrorMessage="1">
          <x14:formula1>
            <xm:f>xx_Listas!$I$2:$I$30</xm:f>
          </x14:formula1>
          <xm:sqref>C7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17"/>
  <sheetViews>
    <sheetView topLeftCell="A9" zoomScale="80" zoomScaleNormal="80" workbookViewId="0">
      <selection activeCell="D10" sqref="D10"/>
    </sheetView>
  </sheetViews>
  <sheetFormatPr baseColWidth="10" defaultColWidth="10.875" defaultRowHeight="15.75" x14ac:dyDescent="0.25"/>
  <cols>
    <col min="1" max="1" width="3.375" style="7" customWidth="1"/>
    <col min="2" max="2" width="13.625" style="7" customWidth="1"/>
    <col min="3" max="3" width="29" style="7" customWidth="1"/>
    <col min="4" max="4" width="71.375" style="7" customWidth="1"/>
    <col min="5" max="5" width="2.875" style="7" customWidth="1"/>
    <col min="6" max="16384" width="10.875" style="7"/>
  </cols>
  <sheetData>
    <row r="1" spans="2:4" s="8" customFormat="1" ht="8.1" customHeight="1" x14ac:dyDescent="0.25"/>
    <row r="2" spans="2:4" ht="38.25" customHeight="1" x14ac:dyDescent="0.25">
      <c r="B2" s="134" t="s">
        <v>108</v>
      </c>
      <c r="C2" s="135"/>
      <c r="D2" s="136"/>
    </row>
    <row r="3" spans="2:4" ht="8.1" customHeight="1" x14ac:dyDescent="0.25"/>
    <row r="4" spans="2:4" ht="38.25" customHeight="1" x14ac:dyDescent="0.25">
      <c r="B4" s="137" t="s">
        <v>109</v>
      </c>
      <c r="C4" s="138"/>
      <c r="D4" s="139"/>
    </row>
    <row r="5" spans="2:4" ht="9.9499999999999993" customHeight="1" x14ac:dyDescent="0.25"/>
    <row r="6" spans="2:4" ht="64.5" customHeight="1" x14ac:dyDescent="0.25">
      <c r="B6" s="132" t="s">
        <v>110</v>
      </c>
      <c r="C6" s="133"/>
      <c r="D6" s="10" t="s">
        <v>111</v>
      </c>
    </row>
    <row r="7" spans="2:4" ht="6.95" customHeight="1" x14ac:dyDescent="0.25">
      <c r="B7" s="9"/>
      <c r="C7" s="9"/>
      <c r="D7" s="9"/>
    </row>
    <row r="8" spans="2:4" ht="35.1" customHeight="1" x14ac:dyDescent="0.25">
      <c r="B8" s="131" t="s">
        <v>112</v>
      </c>
      <c r="C8" s="131"/>
      <c r="D8" s="131"/>
    </row>
    <row r="9" spans="2:4" ht="9" customHeight="1" x14ac:dyDescent="0.25"/>
    <row r="10" spans="2:4" ht="63.95" customHeight="1" x14ac:dyDescent="0.25">
      <c r="B10" s="10">
        <v>1</v>
      </c>
      <c r="C10" s="10" t="str">
        <f>VLOOKUP(D6,xx_ListasInstructivo!A1:I8,2,0)</f>
        <v>Feature dataset</v>
      </c>
      <c r="D10" s="20" t="str">
        <f>VLOOKUP(D6,xx_ListasInstructivo!A1:Q8,10,0)</f>
        <v>Escriba el nombre del  dataset en el que reposa el  feature class en la GDB corporativa (en caso que sea procedente).</v>
      </c>
    </row>
    <row r="11" spans="2:4" ht="63.95" customHeight="1" x14ac:dyDescent="0.25">
      <c r="B11" s="10">
        <v>2</v>
      </c>
      <c r="C11" s="10" t="str">
        <f>VLOOKUP(D6,xx_ListasInstructivo!A1:I8,3,0)</f>
        <v>Nombre del feature class</v>
      </c>
      <c r="D11" s="20" t="str">
        <f>VLOOKUP(D6,xx_ListasInstructivo!A1:Q8,11,0)</f>
        <v xml:space="preserve">Escriba el nombre del feature class objeto a diligenciar. </v>
      </c>
    </row>
    <row r="12" spans="2:4" ht="63.95" customHeight="1" x14ac:dyDescent="0.25">
      <c r="B12" s="10">
        <v>3</v>
      </c>
      <c r="C12" s="10" t="str">
        <f>VLOOKUP(D6,xx_ListasInstructivo!A1:I8,4,0)</f>
        <v>Alias FC</v>
      </c>
      <c r="D12" s="20" t="str">
        <f>VLOOKUP(D6,xx_ListasInstructivo!A1:Q8,12,0)</f>
        <v>Escriba el nombre del alias al que hace referencia el Feature Class, en caso que este haya sido generado.</v>
      </c>
    </row>
    <row r="13" spans="2:4" ht="63.95" customHeight="1" x14ac:dyDescent="0.25">
      <c r="B13" s="10">
        <v>4</v>
      </c>
      <c r="C13" s="10" t="str">
        <f>VLOOKUP(D6,xx_ListasInstructivo!A1:I8,5,0)</f>
        <v>Geometría / Tipo Dato</v>
      </c>
      <c r="D13" s="20" t="str">
        <f>VLOOKUP(D6,xx_ListasInstructivo!A1:Q8,13,0)</f>
        <v>Seleccione, mediante desplegable, cual es el tipo del dato o su geometría</v>
      </c>
    </row>
    <row r="14" spans="2:4" ht="63.95" customHeight="1" x14ac:dyDescent="0.25">
      <c r="B14" s="10">
        <v>5</v>
      </c>
      <c r="C14" s="10" t="str">
        <f>VLOOKUP(D6,xx_ListasInstructivo!A1:I8,6,0)</f>
        <v>Cantidad de elementos</v>
      </c>
      <c r="D14" s="20" t="str">
        <f>VLOOKUP(D6,xx_ListasInstructivo!A1:Q8,14,0)</f>
        <v>Escriba el número de registros  que posee el elemento.</v>
      </c>
    </row>
    <row r="15" spans="2:4" ht="63.95" customHeight="1" x14ac:dyDescent="0.25">
      <c r="B15" s="10">
        <v>6</v>
      </c>
      <c r="C15" s="10" t="str">
        <f>VLOOKUP(D6,xx_ListasInstructivo!A1:I8,7,0)</f>
        <v>Descripción</v>
      </c>
      <c r="D15" s="20" t="str">
        <f>VLOOKUP(D6,xx_ListasInstructivo!A1:Q8,15,0)</f>
        <v>Describa  cual es la información que contiente el  feature class.</v>
      </c>
    </row>
    <row r="16" spans="2:4" ht="63.95" customHeight="1" x14ac:dyDescent="0.25">
      <c r="B16" s="10">
        <v>7</v>
      </c>
      <c r="C16" s="10" t="str">
        <f>VLOOKUP(D6,xx_ListasInstructivo!A1:I8,8,0)</f>
        <v>Dependencia</v>
      </c>
      <c r="D16" s="20" t="str">
        <f>VLOOKUP(D6,xx_ListasInstructivo!A1:Q8,16,0)</f>
        <v>Seleccione, mediante desplegable, el nombre de la dependencia responsable del feature class</v>
      </c>
    </row>
    <row r="17" spans="2:4" ht="63.95" customHeight="1" x14ac:dyDescent="0.25">
      <c r="B17" s="10">
        <v>8</v>
      </c>
      <c r="C17" s="10" t="str">
        <f>VLOOKUP(D6,xx_ListasInstructivo!A1:I8,9,0)</f>
        <v>Correo de contacto</v>
      </c>
      <c r="D17" s="20" t="str">
        <f>VLOOKUP(D6,xx_ListasInstructivo!A1:Q8,17,0)</f>
        <v>Escriba el correo electrónico del líder (proyecto o programa) responsable de producir el feature class.</v>
      </c>
    </row>
  </sheetData>
  <mergeCells count="4">
    <mergeCell ref="B8:D8"/>
    <mergeCell ref="B6:C6"/>
    <mergeCell ref="B2:D2"/>
    <mergeCell ref="B4:D4"/>
  </mergeCell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xx_ListasInstructivo!$A$15:$A$21</xm:f>
          </x14:formula1>
          <xm:sqref>D6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"/>
  <sheetViews>
    <sheetView zoomScale="90" zoomScaleNormal="90" workbookViewId="0">
      <selection activeCell="B2" sqref="B2"/>
    </sheetView>
  </sheetViews>
  <sheetFormatPr baseColWidth="10" defaultColWidth="11" defaultRowHeight="15.75" x14ac:dyDescent="0.25"/>
  <cols>
    <col min="1" max="1" width="28.5" customWidth="1"/>
    <col min="2" max="11" width="27.875" customWidth="1"/>
    <col min="12" max="12" width="46.5" customWidth="1"/>
    <col min="13" max="14" width="27.875" customWidth="1"/>
    <col min="15" max="15" width="29.5" customWidth="1"/>
    <col min="16" max="17" width="27.875" customWidth="1"/>
  </cols>
  <sheetData>
    <row r="1" spans="1:17" x14ac:dyDescent="0.25">
      <c r="A1">
        <v>1</v>
      </c>
      <c r="B1">
        <v>2</v>
      </c>
      <c r="C1">
        <v>3</v>
      </c>
      <c r="D1">
        <v>4</v>
      </c>
      <c r="E1">
        <v>5</v>
      </c>
      <c r="F1">
        <v>6</v>
      </c>
      <c r="G1">
        <v>7</v>
      </c>
      <c r="H1">
        <v>8</v>
      </c>
      <c r="I1">
        <v>9</v>
      </c>
      <c r="J1">
        <v>10</v>
      </c>
      <c r="K1">
        <v>11</v>
      </c>
      <c r="L1">
        <v>12</v>
      </c>
      <c r="M1">
        <v>13</v>
      </c>
      <c r="N1">
        <v>14</v>
      </c>
      <c r="O1">
        <v>15</v>
      </c>
      <c r="P1">
        <v>16</v>
      </c>
      <c r="Q1">
        <v>17</v>
      </c>
    </row>
    <row r="2" spans="1:17" ht="63.95" customHeight="1" x14ac:dyDescent="0.25">
      <c r="A2" s="3" t="s">
        <v>111</v>
      </c>
      <c r="B2" s="4" t="s">
        <v>9</v>
      </c>
      <c r="C2" s="4" t="s">
        <v>10</v>
      </c>
      <c r="D2" s="4" t="s">
        <v>11</v>
      </c>
      <c r="E2" s="4" t="s">
        <v>12</v>
      </c>
      <c r="F2" s="4" t="s">
        <v>13</v>
      </c>
      <c r="G2" s="4" t="s">
        <v>14</v>
      </c>
      <c r="H2" s="4" t="s">
        <v>53</v>
      </c>
      <c r="I2" s="4" t="s">
        <v>16</v>
      </c>
      <c r="J2" s="21" t="s">
        <v>113</v>
      </c>
      <c r="K2" s="21" t="s">
        <v>167</v>
      </c>
      <c r="L2" s="21" t="s">
        <v>114</v>
      </c>
      <c r="M2" s="21" t="s">
        <v>115</v>
      </c>
      <c r="N2" s="21" t="s">
        <v>116</v>
      </c>
      <c r="O2" s="21" t="s">
        <v>117</v>
      </c>
      <c r="P2" s="21" t="s">
        <v>118</v>
      </c>
      <c r="Q2" s="21" t="s">
        <v>119</v>
      </c>
    </row>
    <row r="3" spans="1:17" ht="63.95" customHeight="1" x14ac:dyDescent="0.25">
      <c r="A3" s="3" t="s">
        <v>120</v>
      </c>
      <c r="B3" s="4" t="s">
        <v>17</v>
      </c>
      <c r="C3" s="4" t="s">
        <v>18</v>
      </c>
      <c r="D3" s="4" t="s">
        <v>19</v>
      </c>
      <c r="E3" s="4" t="s">
        <v>20</v>
      </c>
      <c r="F3" s="6" t="s">
        <v>21</v>
      </c>
      <c r="G3" s="4" t="s">
        <v>121</v>
      </c>
      <c r="H3" s="4" t="s">
        <v>121</v>
      </c>
      <c r="I3" s="4" t="s">
        <v>121</v>
      </c>
      <c r="J3" s="21" t="s">
        <v>122</v>
      </c>
      <c r="K3" s="21" t="s">
        <v>123</v>
      </c>
      <c r="L3" s="21" t="s">
        <v>124</v>
      </c>
      <c r="M3" s="21" t="s">
        <v>125</v>
      </c>
      <c r="N3" s="21" t="s">
        <v>126</v>
      </c>
      <c r="O3" s="21" t="s">
        <v>121</v>
      </c>
      <c r="P3" s="5" t="s">
        <v>121</v>
      </c>
      <c r="Q3" s="5" t="s">
        <v>121</v>
      </c>
    </row>
    <row r="4" spans="1:17" ht="63.95" customHeight="1" x14ac:dyDescent="0.25">
      <c r="A4" s="3" t="s">
        <v>127</v>
      </c>
      <c r="B4" s="4" t="s">
        <v>22</v>
      </c>
      <c r="C4" s="4" t="s">
        <v>23</v>
      </c>
      <c r="D4" s="4" t="s">
        <v>24</v>
      </c>
      <c r="E4" s="4" t="s">
        <v>25</v>
      </c>
      <c r="F4" s="4" t="s">
        <v>26</v>
      </c>
      <c r="G4" s="4" t="s">
        <v>27</v>
      </c>
      <c r="H4" s="4" t="s">
        <v>28</v>
      </c>
      <c r="I4" s="4" t="s">
        <v>121</v>
      </c>
      <c r="J4" s="21" t="s">
        <v>128</v>
      </c>
      <c r="K4" s="21" t="s">
        <v>129</v>
      </c>
      <c r="L4" s="21" t="s">
        <v>130</v>
      </c>
      <c r="M4" s="21" t="s">
        <v>131</v>
      </c>
      <c r="N4" s="21" t="s">
        <v>132</v>
      </c>
      <c r="O4" s="21" t="s">
        <v>133</v>
      </c>
      <c r="P4" s="21" t="s">
        <v>134</v>
      </c>
      <c r="Q4" s="21" t="s">
        <v>121</v>
      </c>
    </row>
    <row r="5" spans="1:17" ht="63.95" customHeight="1" x14ac:dyDescent="0.25">
      <c r="A5" s="3" t="s">
        <v>135</v>
      </c>
      <c r="B5" s="4" t="s">
        <v>136</v>
      </c>
      <c r="C5" s="4" t="s">
        <v>30</v>
      </c>
      <c r="D5" s="4" t="s">
        <v>31</v>
      </c>
      <c r="E5" s="4" t="s">
        <v>32</v>
      </c>
      <c r="F5" s="4" t="s">
        <v>121</v>
      </c>
      <c r="G5" s="4" t="s">
        <v>121</v>
      </c>
      <c r="H5" s="4" t="s">
        <v>121</v>
      </c>
      <c r="I5" s="4" t="s">
        <v>121</v>
      </c>
      <c r="J5" s="21" t="s">
        <v>137</v>
      </c>
      <c r="K5" s="21" t="s">
        <v>138</v>
      </c>
      <c r="L5" s="21" t="s">
        <v>139</v>
      </c>
      <c r="M5" s="21" t="s">
        <v>140</v>
      </c>
      <c r="N5" s="21" t="s">
        <v>121</v>
      </c>
      <c r="O5" s="21" t="s">
        <v>121</v>
      </c>
      <c r="P5" s="21" t="s">
        <v>121</v>
      </c>
      <c r="Q5" s="21" t="s">
        <v>121</v>
      </c>
    </row>
    <row r="6" spans="1:17" ht="63.95" customHeight="1" x14ac:dyDescent="0.25">
      <c r="A6" s="3" t="s">
        <v>141</v>
      </c>
      <c r="B6" s="4" t="s">
        <v>36</v>
      </c>
      <c r="C6" s="4" t="s">
        <v>37</v>
      </c>
      <c r="D6" s="4" t="s">
        <v>38</v>
      </c>
      <c r="E6" s="4" t="s">
        <v>14</v>
      </c>
      <c r="F6" s="4" t="s">
        <v>39</v>
      </c>
      <c r="G6" s="4" t="s">
        <v>40</v>
      </c>
      <c r="H6" s="4" t="s">
        <v>142</v>
      </c>
      <c r="I6" s="4" t="s">
        <v>121</v>
      </c>
      <c r="J6" s="21" t="s">
        <v>143</v>
      </c>
      <c r="K6" s="21" t="s">
        <v>144</v>
      </c>
      <c r="L6" s="21" t="s">
        <v>145</v>
      </c>
      <c r="M6" s="21" t="s">
        <v>146</v>
      </c>
      <c r="N6" s="21" t="s">
        <v>147</v>
      </c>
      <c r="O6" s="21" t="s">
        <v>148</v>
      </c>
      <c r="P6" s="21" t="s">
        <v>149</v>
      </c>
      <c r="Q6" s="21" t="s">
        <v>121</v>
      </c>
    </row>
    <row r="7" spans="1:17" ht="63.95" customHeight="1" x14ac:dyDescent="0.25">
      <c r="A7" s="3" t="s">
        <v>150</v>
      </c>
      <c r="B7" s="4" t="s">
        <v>44</v>
      </c>
      <c r="C7" s="4" t="s">
        <v>37</v>
      </c>
      <c r="D7" s="4" t="s">
        <v>38</v>
      </c>
      <c r="E7" s="4" t="s">
        <v>14</v>
      </c>
      <c r="F7" s="4" t="s">
        <v>39</v>
      </c>
      <c r="G7" s="4" t="s">
        <v>40</v>
      </c>
      <c r="H7" s="4" t="s">
        <v>142</v>
      </c>
      <c r="I7" s="4" t="s">
        <v>121</v>
      </c>
      <c r="J7" s="21" t="s">
        <v>151</v>
      </c>
      <c r="K7" s="21" t="s">
        <v>144</v>
      </c>
      <c r="L7" s="21" t="s">
        <v>152</v>
      </c>
      <c r="M7" s="21" t="s">
        <v>153</v>
      </c>
      <c r="N7" s="21" t="s">
        <v>154</v>
      </c>
      <c r="O7" s="21" t="s">
        <v>155</v>
      </c>
      <c r="P7" s="21" t="s">
        <v>156</v>
      </c>
      <c r="Q7" s="21" t="s">
        <v>121</v>
      </c>
    </row>
    <row r="8" spans="1:17" ht="157.5" x14ac:dyDescent="0.25">
      <c r="A8" s="3" t="s">
        <v>159</v>
      </c>
      <c r="B8" s="4" t="s">
        <v>106</v>
      </c>
      <c r="C8" s="4" t="s">
        <v>15</v>
      </c>
      <c r="D8" s="4" t="s">
        <v>16</v>
      </c>
      <c r="E8" s="4" t="s">
        <v>14</v>
      </c>
      <c r="F8" s="4" t="s">
        <v>107</v>
      </c>
      <c r="G8" s="4" t="s">
        <v>31</v>
      </c>
      <c r="H8" s="4" t="s">
        <v>32</v>
      </c>
      <c r="I8" s="4" t="s">
        <v>121</v>
      </c>
      <c r="J8" s="21" t="s">
        <v>160</v>
      </c>
      <c r="K8" s="21" t="s">
        <v>161</v>
      </c>
      <c r="L8" s="21" t="s">
        <v>162</v>
      </c>
      <c r="M8" s="21" t="s">
        <v>163</v>
      </c>
      <c r="N8" s="21" t="s">
        <v>164</v>
      </c>
      <c r="O8" s="21" t="s">
        <v>165</v>
      </c>
      <c r="P8" s="21" t="s">
        <v>166</v>
      </c>
      <c r="Q8" s="21" t="s">
        <v>121</v>
      </c>
    </row>
    <row r="14" spans="1:17" x14ac:dyDescent="0.25">
      <c r="A14" s="2" t="s">
        <v>157</v>
      </c>
    </row>
    <row r="15" spans="1:17" x14ac:dyDescent="0.25">
      <c r="A15" t="s">
        <v>111</v>
      </c>
    </row>
    <row r="16" spans="1:17" x14ac:dyDescent="0.25">
      <c r="A16" t="s">
        <v>120</v>
      </c>
    </row>
    <row r="17" spans="1:1" x14ac:dyDescent="0.25">
      <c r="A17" t="s">
        <v>127</v>
      </c>
    </row>
    <row r="18" spans="1:1" x14ac:dyDescent="0.25">
      <c r="A18" t="s">
        <v>135</v>
      </c>
    </row>
    <row r="19" spans="1:1" x14ac:dyDescent="0.25">
      <c r="A19" t="s">
        <v>141</v>
      </c>
    </row>
    <row r="20" spans="1:1" x14ac:dyDescent="0.25">
      <c r="A20" t="s">
        <v>150</v>
      </c>
    </row>
    <row r="21" spans="1:1" x14ac:dyDescent="0.25">
      <c r="A21" t="s">
        <v>159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11" defaultRowHeight="15.75" x14ac:dyDescent="0.25"/>
  <sheetData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_activity xmlns="e68fc178-1e46-4877-9031-bebbbb17d977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891EEC2049BFE45B482988630021936" ma:contentTypeVersion="14" ma:contentTypeDescription="Crear nuevo documento." ma:contentTypeScope="" ma:versionID="e12d6bc97bdb5f1ad77ff491ac6e8650">
  <xsd:schema xmlns:xsd="http://www.w3.org/2001/XMLSchema" xmlns:xs="http://www.w3.org/2001/XMLSchema" xmlns:p="http://schemas.microsoft.com/office/2006/metadata/properties" xmlns:ns1="http://schemas.microsoft.com/sharepoint/v3" xmlns:ns3="7ea99361-5eda-4e33-8dfb-d8e9b59e3d68" xmlns:ns4="e68fc178-1e46-4877-9031-bebbbb17d977" targetNamespace="http://schemas.microsoft.com/office/2006/metadata/properties" ma:root="true" ma:fieldsID="5d3afb79d79cef69b2fe0ba8661eb15c" ns1:_="" ns3:_="" ns4:_="">
    <xsd:import namespace="http://schemas.microsoft.com/sharepoint/v3"/>
    <xsd:import namespace="7ea99361-5eda-4e33-8dfb-d8e9b59e3d68"/>
    <xsd:import namespace="e68fc178-1e46-4877-9031-bebbbb17d977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1:_ip_UnifiedCompliancePolicyProperties" minOccurs="0"/>
                <xsd:element ref="ns1:_ip_UnifiedCompliancePolicyUIAction" minOccurs="0"/>
                <xsd:element ref="ns4:MediaLengthInSeconds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4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15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a99361-5eda-4e33-8dfb-d8e9b59e3d6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68fc178-1e46-4877-9031-bebbbb17d97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7" nillable="true" ma:displayName="Tags" ma:internalName="MediaServiceAutoTags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_activity" ma:index="21" nillable="true" ma:displayName="_activity" ma:hidden="true" ma:internalName="_activity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B067586-57A2-41AC-A325-BEC189FB065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7B6A0C5-9041-4D31-951F-7D5C8E734842}">
  <ds:schemaRefs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purl.org/dc/terms/"/>
    <ds:schemaRef ds:uri="http://purl.org/dc/dcmitype/"/>
    <ds:schemaRef ds:uri="7ea99361-5eda-4e33-8dfb-d8e9b59e3d68"/>
    <ds:schemaRef ds:uri="http://schemas.microsoft.com/office/infopath/2007/PartnerControls"/>
    <ds:schemaRef ds:uri="http://schemas.microsoft.com/sharepoint/v3"/>
    <ds:schemaRef ds:uri="http://schemas.openxmlformats.org/package/2006/metadata/core-properties"/>
    <ds:schemaRef ds:uri="e68fc178-1e46-4877-9031-bebbbb17d977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400DFAC9-95E1-4FB6-B870-1BC3FC74E47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7ea99361-5eda-4e33-8dfb-d8e9b59e3d68"/>
    <ds:schemaRef ds:uri="e68fc178-1e46-4877-9031-bebbbb17d97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DiccionarioDatos</vt:lpstr>
      <vt:lpstr>Dominios</vt:lpstr>
      <vt:lpstr>Subtipos</vt:lpstr>
      <vt:lpstr>xx_Listas</vt:lpstr>
      <vt:lpstr>Raster</vt:lpstr>
      <vt:lpstr>Instructivo</vt:lpstr>
      <vt:lpstr>xx_ListasInstructivo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jordi guerrero martinez</dc:creator>
  <cp:keywords/>
  <dc:description/>
  <cp:lastModifiedBy>Valentina Castellanos Bernal</cp:lastModifiedBy>
  <cp:revision/>
  <dcterms:created xsi:type="dcterms:W3CDTF">2021-04-08T23:01:38Z</dcterms:created>
  <dcterms:modified xsi:type="dcterms:W3CDTF">2024-12-16T14:53:47Z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0x0101009891EEC2049BFE45B482988630021936</vt:lpwstr>
  </property>
  <property fmtid="{D5CDD505-2E9C-101B-9397-08002B2CF9AE}" pid="3" name="ESRI_WORKBOOK_ID">
    <vt:lpwstr>5e857cbb3f8740b9b590c990b38da758</vt:lpwstr>
  </property>
</Properties>
</file>