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Alcaldia\217-SALUD\21750-S-AF\U-Gestion\Cmn-Observatorio\8. Informacion publicada\Informacion publicada 2018\3. Mortalidad\"/>
    </mc:Choice>
  </mc:AlternateContent>
  <bookViews>
    <workbookView xWindow="600" yWindow="60" windowWidth="22515" windowHeight="9795"/>
  </bookViews>
  <sheets>
    <sheet name="Indicadores_Mortalidad " sheetId="1" r:id="rId1"/>
    <sheet name="Gráfica" sheetId="2" r:id="rId2"/>
  </sheets>
  <definedNames>
    <definedName name="_xlnm.Print_Area" localSheetId="0">'Indicadores_Mortalidad '!$A$1:$L$58</definedName>
  </definedNames>
  <calcPr calcId="152511"/>
</workbook>
</file>

<file path=xl/calcChain.xml><?xml version="1.0" encoding="utf-8"?>
<calcChain xmlns="http://schemas.openxmlformats.org/spreadsheetml/2006/main">
  <c r="L53" i="1" l="1"/>
  <c r="D53" i="1"/>
  <c r="L37" i="1"/>
  <c r="J37" i="1"/>
  <c r="H37" i="1"/>
  <c r="F37" i="1"/>
  <c r="D37" i="1"/>
  <c r="L40" i="1"/>
  <c r="J40" i="1"/>
  <c r="H40" i="1"/>
  <c r="F40" i="1"/>
  <c r="D40" i="1"/>
  <c r="L34" i="1"/>
  <c r="J34" i="1"/>
  <c r="H34" i="1"/>
  <c r="F34" i="1"/>
  <c r="D34" i="1"/>
  <c r="L54" i="1" l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38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6" i="1"/>
  <c r="D35" i="1"/>
  <c r="D33" i="1"/>
  <c r="D32" i="1"/>
  <c r="D31" i="1"/>
  <c r="D30" i="1"/>
  <c r="D28" i="1"/>
  <c r="D27" i="1"/>
  <c r="D26" i="1"/>
  <c r="D25" i="1"/>
  <c r="D24" i="1"/>
  <c r="D23" i="1"/>
  <c r="D21" i="1"/>
  <c r="D20" i="1"/>
  <c r="D19" i="1"/>
  <c r="D18" i="1"/>
  <c r="D17" i="1"/>
  <c r="D15" i="1"/>
  <c r="D14" i="1"/>
  <c r="D13" i="1"/>
  <c r="D12" i="1"/>
  <c r="D11" i="1"/>
  <c r="D10" i="1"/>
  <c r="D7" i="1"/>
  <c r="D8" i="1"/>
  <c r="D9" i="1"/>
  <c r="D6" i="1"/>
  <c r="D5" i="1"/>
  <c r="K22" i="1" l="1"/>
  <c r="I22" i="1"/>
</calcChain>
</file>

<file path=xl/comments1.xml><?xml version="1.0" encoding="utf-8"?>
<comments xmlns="http://schemas.openxmlformats.org/spreadsheetml/2006/main">
  <authors>
    <author>Juan Carlos Sanchez Giraldo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presentan 2 casos en hombres.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</commentList>
</comments>
</file>

<file path=xl/sharedStrings.xml><?xml version="1.0" encoding="utf-8"?>
<sst xmlns="http://schemas.openxmlformats.org/spreadsheetml/2006/main" count="80" uniqueCount="68">
  <si>
    <t>NOMBRE 6/67 OPS GRUPO</t>
  </si>
  <si>
    <t>Causas externas</t>
  </si>
  <si>
    <t>Lesiones auto infligidas intencionalmente</t>
  </si>
  <si>
    <t>Ciertas afecciones originadas en el periodo perinatal</t>
  </si>
  <si>
    <t>Trastornos respiratorios especificos del periodo perinatal</t>
  </si>
  <si>
    <t>Feto y recien nacido afectados por complicaciones obstetricas y traumatismo del nacimiento</t>
  </si>
  <si>
    <t>Feto y recien nacido afectados por ciertas afecciones maternas</t>
  </si>
  <si>
    <t>Resto de ciertas afecciones originadas en el periodo perinatal</t>
  </si>
  <si>
    <t>Total Ciertas afecciones originadas en el periodo perinatal</t>
  </si>
  <si>
    <t>Enfermedades del sistema circulatorio</t>
  </si>
  <si>
    <t>Enfermedades isquemicas del corazon</t>
  </si>
  <si>
    <t>Enfermedades cerebrovasculares</t>
  </si>
  <si>
    <t>Enfermedad cardiopulmonar, enfermedades de la circulacion pulmonar y otras formas de enfermedad del corazon</t>
  </si>
  <si>
    <t>Enfermedades hipertensivas</t>
  </si>
  <si>
    <t>Las demas enfermedades del sistema circulatorio</t>
  </si>
  <si>
    <t>Total Enfermedades del sistema circulatorio</t>
  </si>
  <si>
    <t>Enfermedades Transmisibles</t>
  </si>
  <si>
    <t>Infecciones respiratorias agudas</t>
  </si>
  <si>
    <t>Enfermedad por el VIH (SIDA)</t>
  </si>
  <si>
    <t>Tuberculosis</t>
  </si>
  <si>
    <t>Septicemia, excepto neonatal</t>
  </si>
  <si>
    <t>Resto de ciertas enfermedades infecciosas y parasitarias</t>
  </si>
  <si>
    <t>Total Enfermedades Transmisibles</t>
  </si>
  <si>
    <t>Neoplasias (Tumores)</t>
  </si>
  <si>
    <t>Traquea,  bronquios y pulmon</t>
  </si>
  <si>
    <t>Organos digestivos y del peritoneo, excepto estomago y colon</t>
  </si>
  <si>
    <t>Tumores malignos de otras localizaciones y de las no especificadas</t>
  </si>
  <si>
    <t>Estomago</t>
  </si>
  <si>
    <t>Mama de la Mujer</t>
  </si>
  <si>
    <t>Colon y de la union rectosigmoidea</t>
  </si>
  <si>
    <t>Organos genitourinarios</t>
  </si>
  <si>
    <t>Prostata</t>
  </si>
  <si>
    <t>Tejido linfatico y hematopoyetico</t>
  </si>
  <si>
    <t xml:space="preserve">Leucemia </t>
  </si>
  <si>
    <t>Cuello del utero</t>
  </si>
  <si>
    <t>Resto de tumores malignos de otras localizaciones y de las no especificadas</t>
  </si>
  <si>
    <t>Total Neoplasias (Tumores)</t>
  </si>
  <si>
    <t>Todas las demas enfermedades</t>
  </si>
  <si>
    <t>Enfermedades cronicas de las vias respiratorias inferiores</t>
  </si>
  <si>
    <t>Enfermedades del sistema urinario</t>
  </si>
  <si>
    <t>Resto de enfermedades del sistema digestivo</t>
  </si>
  <si>
    <t>Diabetes mellitus</t>
  </si>
  <si>
    <t>Resto de enfermedades del sistema respiratorio</t>
  </si>
  <si>
    <t>Enfermedades del sistema nervioso, excepto meningitis</t>
  </si>
  <si>
    <t>Cirrosis y ciertas otras enfermedades cronicas del higado</t>
  </si>
  <si>
    <t>Malformacion congenitas, deformidades y anomalias cromosomicas</t>
  </si>
  <si>
    <t>Deficiencias nutricionales y anemias nutricionales</t>
  </si>
  <si>
    <t>Resto de las enfermedades</t>
  </si>
  <si>
    <t>Total Todas las demas enfermedades</t>
  </si>
  <si>
    <t>Total</t>
  </si>
  <si>
    <t xml:space="preserve"> Total causas externas según lugar de residencia del fallecido.</t>
  </si>
  <si>
    <t xml:space="preserve"> Total causas externas según lugar de ocurrencia del hecho.</t>
  </si>
  <si>
    <t>Nota: Tasas por 100.000 habitantes, cáncer de mama y cérvix por 100,000 muejres y prostata por 100.000 hombres.</t>
  </si>
  <si>
    <t>Medellín</t>
  </si>
  <si>
    <t>NOMBRE 6/67 OPS SUBGRUPO</t>
  </si>
  <si>
    <t xml:space="preserve">NÚMERO DE CASOS </t>
  </si>
  <si>
    <t>TASA</t>
  </si>
  <si>
    <r>
      <t>Accidentes de transporte terrestre</t>
    </r>
    <r>
      <rPr>
        <sz val="12"/>
        <color theme="1"/>
        <rFont val="Calibri"/>
        <family val="2"/>
        <scheme val="minor"/>
      </rPr>
      <t>*</t>
    </r>
  </si>
  <si>
    <r>
      <t>Agresiones (homicidios)</t>
    </r>
    <r>
      <rPr>
        <sz val="12"/>
        <color theme="1"/>
        <rFont val="Calibri"/>
        <family val="2"/>
        <scheme val="minor"/>
      </rPr>
      <t>*</t>
    </r>
  </si>
  <si>
    <r>
      <t>Los demas accidentes</t>
    </r>
    <r>
      <rPr>
        <sz val="12"/>
        <color theme="1"/>
        <rFont val="Calibri"/>
        <family val="2"/>
        <scheme val="minor"/>
      </rPr>
      <t>*</t>
    </r>
  </si>
  <si>
    <r>
      <t>Eventos de intencion no determinada</t>
    </r>
    <r>
      <rPr>
        <sz val="12"/>
        <color theme="1"/>
        <rFont val="Calibri"/>
        <family val="2"/>
        <scheme val="minor"/>
      </rPr>
      <t>*</t>
    </r>
  </si>
  <si>
    <t>* Análisis por lugar de ocurrencia del hecho.</t>
  </si>
  <si>
    <t>Fuente: DANE, Departamento Administrativo Nacional de Estadística. Procesado por la Unidad de Gestión de la Información y el Conocimiento, Secretaría de Salud de Medellín.</t>
  </si>
  <si>
    <t>Enfermedades Infecciosas Intestinales</t>
  </si>
  <si>
    <t>Hombres</t>
  </si>
  <si>
    <t>Mujeres</t>
  </si>
  <si>
    <t>MORTALIDAD SEGÚN 6 GRANDES GRUPOS Y SUBGRUPOS LISTA 6/67 OPS. MEDELLÍN 2012-2016</t>
  </si>
  <si>
    <t>MORTALIDAD POR GRUPOS DE CAUSAS. MEDELLÍN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</si>
</sst>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[$€-2]\ * #,##0.00_ ;_ [$€-2]\ * \-#,##0.00_ ;_ [$€-2]\ * &quot;-&quot;??_ "/>
    <numFmt numFmtId="166" formatCode="_ * #,##0.00_ ;_ * \-#,##0.00_ ;_ * &quot;-&quot;??_ ;_ @_ "/>
    <numFmt numFmtId="167" formatCode="_ * #,##0_ ;_ * \-#,##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2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3" fontId="4" fillId="0" borderId="2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7" fillId="10" borderId="0" applyNumberFormat="0" applyBorder="0" applyAlignment="0" applyProtection="0"/>
    <xf numFmtId="0" fontId="8" fillId="9" borderId="0" applyNumberFormat="0" applyBorder="0" applyAlignment="0" applyProtection="0"/>
    <xf numFmtId="0" fontId="9" fillId="22" borderId="3" applyNumberFormat="0" applyAlignment="0" applyProtection="0"/>
    <xf numFmtId="0" fontId="10" fillId="23" borderId="3" applyNumberFormat="0" applyAlignment="0" applyProtection="0"/>
    <xf numFmtId="0" fontId="11" fillId="24" borderId="4" applyNumberFormat="0" applyAlignment="0" applyProtection="0"/>
    <xf numFmtId="0" fontId="12" fillId="0" borderId="5" applyNumberFormat="0" applyFill="0" applyAlignment="0" applyProtection="0"/>
    <xf numFmtId="0" fontId="11" fillId="24" borderId="4" applyNumberFormat="0" applyAlignment="0" applyProtection="0"/>
    <xf numFmtId="0" fontId="1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14" fillId="5" borderId="3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4" fillId="11" borderId="3" applyNumberFormat="0" applyAlignment="0" applyProtection="0"/>
    <xf numFmtId="0" fontId="20" fillId="0" borderId="9" applyNumberFormat="0" applyFill="0" applyAlignment="0" applyProtection="0"/>
    <xf numFmtId="166" fontId="15" fillId="0" borderId="0" applyFont="0" applyFill="0" applyBorder="0" applyAlignment="0" applyProtection="0"/>
    <xf numFmtId="0" fontId="21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5" fillId="4" borderId="10" applyNumberFormat="0" applyFont="0" applyAlignment="0" applyProtection="0"/>
    <xf numFmtId="0" fontId="15" fillId="4" borderId="10" applyNumberFormat="0" applyFont="0" applyAlignment="0" applyProtection="0"/>
    <xf numFmtId="0" fontId="15" fillId="4" borderId="10" applyNumberFormat="0" applyFont="0" applyAlignment="0" applyProtection="0"/>
    <xf numFmtId="0" fontId="24" fillId="22" borderId="11" applyNumberFormat="0" applyAlignment="0" applyProtection="0"/>
    <xf numFmtId="9" fontId="15" fillId="0" borderId="0" applyFont="0" applyFill="0" applyBorder="0" applyAlignment="0" applyProtection="0"/>
    <xf numFmtId="0" fontId="24" fillId="23" borderId="11" applyNumberFormat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13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/>
    <xf numFmtId="0" fontId="4" fillId="4" borderId="10" applyNumberFormat="0" applyFont="0" applyAlignment="0" applyProtection="0"/>
  </cellStyleXfs>
  <cellXfs count="36">
    <xf numFmtId="0" fontId="0" fillId="0" borderId="0" xfId="0"/>
    <xf numFmtId="0" fontId="0" fillId="27" borderId="0" xfId="0" applyFill="1"/>
    <xf numFmtId="164" fontId="2" fillId="28" borderId="1" xfId="0" applyNumberFormat="1" applyFont="1" applyFill="1" applyBorder="1" applyAlignment="1" applyProtection="1">
      <alignment horizontal="center" vertical="center"/>
    </xf>
    <xf numFmtId="164" fontId="2" fillId="28" borderId="1" xfId="0" applyNumberFormat="1" applyFont="1" applyFill="1" applyBorder="1" applyAlignment="1" applyProtection="1">
      <alignment horizontal="center" vertical="center" wrapText="1"/>
    </xf>
    <xf numFmtId="164" fontId="30" fillId="28" borderId="1" xfId="0" applyNumberFormat="1" applyFont="1" applyFill="1" applyBorder="1" applyAlignment="1" applyProtection="1">
      <alignment horizontal="center" vertical="center" wrapText="1"/>
    </xf>
    <xf numFmtId="0" fontId="32" fillId="30" borderId="1" xfId="0" applyFont="1" applyFill="1" applyBorder="1" applyAlignment="1" applyProtection="1">
      <alignment horizontal="center" vertical="center" wrapText="1"/>
    </xf>
    <xf numFmtId="164" fontId="32" fillId="30" borderId="1" xfId="0" applyNumberFormat="1" applyFont="1" applyFill="1" applyBorder="1" applyAlignment="1" applyProtection="1">
      <alignment horizontal="center" vertical="center"/>
    </xf>
    <xf numFmtId="164" fontId="34" fillId="3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3" fontId="33" fillId="3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4" fillId="3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2" fillId="30" borderId="1" xfId="0" applyFont="1" applyFill="1" applyBorder="1" applyAlignment="1" applyProtection="1">
      <alignment horizontal="center" vertical="center"/>
    </xf>
    <xf numFmtId="0" fontId="0" fillId="27" borderId="0" xfId="0" applyFill="1" applyAlignment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3" fontId="0" fillId="27" borderId="0" xfId="0" applyNumberFormat="1" applyFill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36" fillId="27" borderId="0" xfId="0" applyFont="1" applyFill="1" applyAlignment="1">
      <alignment vertical="center"/>
    </xf>
    <xf numFmtId="0" fontId="33" fillId="27" borderId="0" xfId="0" applyFont="1" applyFill="1" applyAlignment="1">
      <alignment vertical="center"/>
    </xf>
    <xf numFmtId="0" fontId="39" fillId="27" borderId="0" xfId="146" applyFont="1" applyFill="1" applyBorder="1" applyAlignment="1" applyProtection="1">
      <alignment vertical="center"/>
      <protection locked="0"/>
    </xf>
    <xf numFmtId="167" fontId="39" fillId="27" borderId="0" xfId="148" applyNumberFormat="1" applyFont="1" applyFill="1" applyBorder="1" applyAlignment="1" applyProtection="1">
      <alignment vertical="center"/>
      <protection locked="0"/>
    </xf>
    <xf numFmtId="0" fontId="33" fillId="27" borderId="0" xfId="0" applyFont="1" applyFill="1" applyAlignment="1">
      <alignment horizontal="right" vertical="center"/>
    </xf>
    <xf numFmtId="0" fontId="32" fillId="30" borderId="1" xfId="0" applyFont="1" applyFill="1" applyBorder="1" applyAlignment="1" applyProtection="1">
      <alignment horizontal="center" vertical="center"/>
    </xf>
    <xf numFmtId="0" fontId="35" fillId="27" borderId="0" xfId="0" applyFont="1" applyFill="1" applyAlignment="1">
      <alignment horizontal="center" vertical="center"/>
    </xf>
    <xf numFmtId="0" fontId="35" fillId="27" borderId="2" xfId="0" applyFont="1" applyFill="1" applyBorder="1" applyAlignment="1">
      <alignment horizontal="center" vertical="center"/>
    </xf>
    <xf numFmtId="0" fontId="34" fillId="30" borderId="19" xfId="0" applyFont="1" applyFill="1" applyBorder="1" applyAlignment="1" applyProtection="1">
      <alignment horizontal="center" vertical="center"/>
    </xf>
    <xf numFmtId="0" fontId="34" fillId="30" borderId="20" xfId="0" applyFont="1" applyFill="1" applyBorder="1" applyAlignment="1" applyProtection="1">
      <alignment horizontal="center" vertical="center"/>
    </xf>
    <xf numFmtId="0" fontId="30" fillId="29" borderId="16" xfId="0" applyFont="1" applyFill="1" applyBorder="1" applyAlignment="1" applyProtection="1">
      <alignment horizontal="center" vertical="center" wrapText="1"/>
    </xf>
    <xf numFmtId="0" fontId="30" fillId="29" borderId="17" xfId="0" applyFont="1" applyFill="1" applyBorder="1" applyAlignment="1" applyProtection="1">
      <alignment horizontal="center" vertical="center" wrapText="1"/>
    </xf>
    <xf numFmtId="0" fontId="30" fillId="29" borderId="18" xfId="0" applyFont="1" applyFill="1" applyBorder="1" applyAlignment="1" applyProtection="1">
      <alignment horizontal="center" vertical="center" wrapText="1"/>
    </xf>
    <xf numFmtId="0" fontId="30" fillId="29" borderId="1" xfId="0" applyFont="1" applyFill="1" applyBorder="1" applyAlignment="1" applyProtection="1">
      <alignment horizontal="center" vertical="center" wrapText="1"/>
    </xf>
    <xf numFmtId="0" fontId="30" fillId="29" borderId="1" xfId="0" applyFont="1" applyFill="1" applyBorder="1" applyAlignment="1" applyProtection="1">
      <alignment horizontal="center" vertical="center"/>
    </xf>
  </cellXfs>
  <cellStyles count="151">
    <cellStyle name="#.##0,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Énfasis1 2" xfId="20"/>
    <cellStyle name="40% - Énfasis2 2" xfId="21"/>
    <cellStyle name="40% - Énfasis3 2" xfId="22"/>
    <cellStyle name="40% - Énfasis4 2" xfId="23"/>
    <cellStyle name="40% - Énfasis5 2" xfId="24"/>
    <cellStyle name="40% - Énfasis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Buena 2" xfId="45"/>
    <cellStyle name="Calculation" xfId="46"/>
    <cellStyle name="Cálculo 2" xfId="47"/>
    <cellStyle name="Celda de comprobación 2" xfId="48"/>
    <cellStyle name="Celda vinculada 2" xfId="49"/>
    <cellStyle name="Check Cell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Hipervínculo_Datos en formato de entrega" xfId="147"/>
    <cellStyle name="Incorrecto 2" xfId="67"/>
    <cellStyle name="Input" xfId="68"/>
    <cellStyle name="Linked Cell" xfId="69"/>
    <cellStyle name="Millares 2" xfId="70"/>
    <cellStyle name="Millares 2 2" xfId="148"/>
    <cellStyle name="Neutral 2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2 2" xfId="78"/>
    <cellStyle name="Normal 13" xfId="79"/>
    <cellStyle name="Normal 13 2" xfId="80"/>
    <cellStyle name="Normal 14" xfId="81"/>
    <cellStyle name="Normal 14 2" xfId="82"/>
    <cellStyle name="Normal 15" xfId="83"/>
    <cellStyle name="Normal 15 2" xfId="84"/>
    <cellStyle name="Normal 16" xfId="85"/>
    <cellStyle name="Normal 16 2" xfId="86"/>
    <cellStyle name="Normal 17" xfId="87"/>
    <cellStyle name="Normal 17 2" xfId="88"/>
    <cellStyle name="Normal 18" xfId="89"/>
    <cellStyle name="Normal 18 2" xfId="90"/>
    <cellStyle name="Normal 19" xfId="91"/>
    <cellStyle name="Normal 19 2" xfId="92"/>
    <cellStyle name="Normal 2" xfId="93"/>
    <cellStyle name="Normal 2 2" xfId="94"/>
    <cellStyle name="Normal 2 2 2" xfId="95"/>
    <cellStyle name="Normal 2 3" xfId="145"/>
    <cellStyle name="Normal 2 4" xfId="146"/>
    <cellStyle name="Normal 2_DEFUNCIONES ENERO 2010 COMPLETA" xfId="96"/>
    <cellStyle name="Normal 20" xfId="97"/>
    <cellStyle name="Normal 20 2" xfId="98"/>
    <cellStyle name="Normal 21" xfId="99"/>
    <cellStyle name="Normal 21 2" xfId="100"/>
    <cellStyle name="Normal 22" xfId="101"/>
    <cellStyle name="Normal 22 2" xfId="102"/>
    <cellStyle name="Normal 23" xfId="103"/>
    <cellStyle name="Normal 23 2" xfId="104"/>
    <cellStyle name="Normal 24" xfId="105"/>
    <cellStyle name="Normal 25" xfId="106"/>
    <cellStyle name="Normal 26" xfId="107"/>
    <cellStyle name="Normal 26 2" xfId="108"/>
    <cellStyle name="Normal 27" xfId="109"/>
    <cellStyle name="Normal 28" xfId="110"/>
    <cellStyle name="Normal 29" xfId="111"/>
    <cellStyle name="Normal 3" xfId="112"/>
    <cellStyle name="Normal 3 2" xfId="113"/>
    <cellStyle name="Normal 3 3" xfId="114"/>
    <cellStyle name="Normal 3 4" xfId="149"/>
    <cellStyle name="Normal 4" xfId="115"/>
    <cellStyle name="Normal 4 2" xfId="116"/>
    <cellStyle name="Normal 4 2 2" xfId="117"/>
    <cellStyle name="Normal 4 3" xfId="118"/>
    <cellStyle name="Normal 4_DEFUNCIONES AGOSTO 2010 (04-nov-2010)" xfId="119"/>
    <cellStyle name="Normal 5" xfId="120"/>
    <cellStyle name="Normal 5 2" xfId="121"/>
    <cellStyle name="Normal 6" xfId="122"/>
    <cellStyle name="Normal 6 2" xfId="123"/>
    <cellStyle name="Normal 7" xfId="124"/>
    <cellStyle name="Normal 7 2" xfId="125"/>
    <cellStyle name="Normal 8" xfId="126"/>
    <cellStyle name="Normal 8 2" xfId="127"/>
    <cellStyle name="Normal 9" xfId="128"/>
    <cellStyle name="Normal 9 2" xfId="129"/>
    <cellStyle name="Notas 2" xfId="130"/>
    <cellStyle name="Notas 2 2" xfId="150"/>
    <cellStyle name="Notas 3" xfId="131"/>
    <cellStyle name="Note" xfId="132"/>
    <cellStyle name="Output" xfId="133"/>
    <cellStyle name="Porcentual 2" xfId="134"/>
    <cellStyle name="Salida 2" xfId="135"/>
    <cellStyle name="Texto de advertencia 2" xfId="136"/>
    <cellStyle name="Texto explicativo 2" xfId="137"/>
    <cellStyle name="Title" xfId="138"/>
    <cellStyle name="Título 1 2" xfId="139"/>
    <cellStyle name="Título 2 2" xfId="140"/>
    <cellStyle name="Título 3 2" xfId="141"/>
    <cellStyle name="Título 4" xfId="142"/>
    <cellStyle name="Total 2" xfId="143"/>
    <cellStyle name="Warning Text" xfId="144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25867891478496"/>
          <c:y val="7.2503548532379031E-2"/>
          <c:w val="0.77774132108521499"/>
          <c:h val="0.57633822058159412"/>
        </c:manualLayout>
      </c:layout>
      <c:lineChart>
        <c:grouping val="standard"/>
        <c:varyColors val="0"/>
        <c:ser>
          <c:idx val="0"/>
          <c:order val="0"/>
          <c:tx>
            <c:v>Causas externas</c:v>
          </c:tx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'!$D$11,'Indicadores_Mortalidad '!$F$11,'Indicadores_Mortalidad '!$H$11,'Indicadores_Mortalidad '!$J$11,'Indicadores_Mortalidad '!$L$11)</c:f>
              <c:numCache>
                <c:formatCode>0.0</c:formatCode>
                <c:ptCount val="5"/>
                <c:pt idx="0">
                  <c:v>76.765213365086908</c:v>
                </c:pt>
                <c:pt idx="1">
                  <c:v>64.244567859100457</c:v>
                </c:pt>
                <c:pt idx="2">
                  <c:v>50.632434334525549</c:v>
                </c:pt>
                <c:pt idx="3">
                  <c:v>45.610922598588985</c:v>
                </c:pt>
                <c:pt idx="4">
                  <c:v>46.486882535770974</c:v>
                </c:pt>
              </c:numCache>
            </c:numRef>
          </c:val>
          <c:smooth val="0"/>
        </c:ser>
        <c:ser>
          <c:idx val="1"/>
          <c:order val="1"/>
          <c:tx>
            <c:v>Enfermedades del sistema circulatorio</c:v>
          </c:tx>
          <c:marker>
            <c:spPr>
              <a:ln>
                <a:noFill/>
              </a:ln>
            </c:spPr>
          </c:marker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'!$D$22,'Indicadores_Mortalidad '!$F$22,'Indicadores_Mortalidad '!$H$22,'Indicadores_Mortalidad '!$J$22,'Indicadores_Mortalidad '!$L$22)</c:f>
              <c:numCache>
                <c:formatCode>0.0</c:formatCode>
                <c:ptCount val="5"/>
                <c:pt idx="0">
                  <c:v>146.42640589617014</c:v>
                </c:pt>
                <c:pt idx="1">
                  <c:v>142.96795011014243</c:v>
                </c:pt>
                <c:pt idx="2">
                  <c:v>149.84906536868482</c:v>
                </c:pt>
                <c:pt idx="3">
                  <c:v>158.09622281503798</c:v>
                </c:pt>
                <c:pt idx="4">
                  <c:v>160.33148846896094</c:v>
                </c:pt>
              </c:numCache>
            </c:numRef>
          </c:val>
          <c:smooth val="0"/>
        </c:ser>
        <c:ser>
          <c:idx val="2"/>
          <c:order val="2"/>
          <c:tx>
            <c:v>Enfermedades transmisibles</c:v>
          </c:tx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'!$D$29,'Indicadores_Mortalidad '!$F$29,'Indicadores_Mortalidad '!$H$29,'Indicadores_Mortalidad '!$J$29,'Indicadores_Mortalidad '!$L$29)</c:f>
              <c:numCache>
                <c:formatCode>0.0</c:formatCode>
                <c:ptCount val="5"/>
                <c:pt idx="0">
                  <c:v>33.932146571829378</c:v>
                </c:pt>
                <c:pt idx="1">
                  <c:v>38.47227824144457</c:v>
                </c:pt>
                <c:pt idx="2">
                  <c:v>38.957479815642223</c:v>
                </c:pt>
                <c:pt idx="3">
                  <c:v>41.22837843431175</c:v>
                </c:pt>
                <c:pt idx="4">
                  <c:v>45.883679042659757</c:v>
                </c:pt>
              </c:numCache>
            </c:numRef>
          </c:val>
          <c:smooth val="0"/>
        </c:ser>
        <c:ser>
          <c:idx val="3"/>
          <c:order val="3"/>
          <c:tx>
            <c:v>Neoplasias (Tumores)</c:v>
          </c:tx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'!$D$42,'Indicadores_Mortalidad '!$F$42,'Indicadores_Mortalidad '!$H$42,'Indicadores_Mortalidad '!$J$42,'Indicadores_Mortalidad '!$L$42)</c:f>
              <c:numCache>
                <c:formatCode>0.0</c:formatCode>
                <c:ptCount val="5"/>
                <c:pt idx="0">
                  <c:v>125.28149682554739</c:v>
                </c:pt>
                <c:pt idx="1">
                  <c:v>126.91715015564725</c:v>
                </c:pt>
                <c:pt idx="2">
                  <c:v>132.88965775178065</c:v>
                </c:pt>
                <c:pt idx="3">
                  <c:v>139.22693544106656</c:v>
                </c:pt>
                <c:pt idx="4">
                  <c:v>143.28093639701729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926752"/>
        <c:axId val="1835924032"/>
      </c:lineChart>
      <c:catAx>
        <c:axId val="18359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35924032"/>
        <c:crosses val="autoZero"/>
        <c:auto val="1"/>
        <c:lblAlgn val="ctr"/>
        <c:lblOffset val="100"/>
        <c:noMultiLvlLbl val="0"/>
      </c:catAx>
      <c:valAx>
        <c:axId val="183592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Tasas de mortalidad por 100 mil habitantes</a:t>
                </a:r>
              </a:p>
            </c:rich>
          </c:tx>
          <c:layout>
            <c:manualLayout>
              <c:xMode val="edge"/>
              <c:yMode val="edge"/>
              <c:x val="0.1571096731320292"/>
              <c:y val="0.1170553352312162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835926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100">
          <a:latin typeface="+mn-lt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464343</xdr:rowOff>
    </xdr:from>
    <xdr:to>
      <xdr:col>15</xdr:col>
      <xdr:colOff>596446</xdr:colOff>
      <xdr:row>32</xdr:row>
      <xdr:rowOff>75975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</cdr:x>
      <cdr:y>0.85763</cdr:y>
    </cdr:from>
    <cdr:to>
      <cdr:x>0.98407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19062" y="5150315"/>
          <a:ext cx="11715750" cy="85497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DANE, Departamento Administrativo Nacional de Estadística . Procesado por la Unidad de Gestión de la Información y el Conocimiento, Secretaría de Salud de Medellín.</a:t>
          </a:r>
        </a:p>
        <a:p xmlns:a="http://schemas.openxmlformats.org/drawingml/2006/main">
          <a:r>
            <a:rPr lang="es-CO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Nota: Análisis por residencia habitual del fallecido, causas externas por ocurrencia del hecho.</a:t>
          </a:r>
        </a:p>
        <a:p xmlns:a="http://schemas.openxmlformats.org/drawingml/2006/main">
          <a:endParaRPr lang="es-CO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9" sqref="N19"/>
    </sheetView>
  </sheetViews>
  <sheetFormatPr baseColWidth="10" defaultRowHeight="15" x14ac:dyDescent="0.25"/>
  <cols>
    <col min="1" max="1" width="26.7109375" style="15" customWidth="1"/>
    <col min="2" max="2" width="77" style="15" customWidth="1"/>
    <col min="3" max="8" width="12.140625" style="15" customWidth="1"/>
    <col min="9" max="9" width="13.42578125" style="15" customWidth="1"/>
    <col min="10" max="10" width="12.140625" style="15" customWidth="1"/>
    <col min="11" max="11" width="12.85546875" style="15" customWidth="1"/>
    <col min="12" max="12" width="12.140625" style="15" customWidth="1"/>
    <col min="13" max="16384" width="11.42578125" style="15"/>
  </cols>
  <sheetData>
    <row r="1" spans="1:38" ht="23.25" customHeight="1" x14ac:dyDescent="0.25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38" ht="6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38" ht="18" customHeight="1" x14ac:dyDescent="0.25">
      <c r="A3" s="26" t="s">
        <v>0</v>
      </c>
      <c r="B3" s="26" t="s">
        <v>54</v>
      </c>
      <c r="C3" s="26">
        <v>2012</v>
      </c>
      <c r="D3" s="26"/>
      <c r="E3" s="26">
        <v>2013</v>
      </c>
      <c r="F3" s="26"/>
      <c r="G3" s="26">
        <v>2014</v>
      </c>
      <c r="H3" s="26"/>
      <c r="I3" s="26">
        <v>2015</v>
      </c>
      <c r="J3" s="26"/>
      <c r="K3" s="26">
        <v>2016</v>
      </c>
      <c r="L3" s="26"/>
    </row>
    <row r="4" spans="1:38" ht="32.25" customHeight="1" x14ac:dyDescent="0.25">
      <c r="A4" s="26"/>
      <c r="B4" s="26"/>
      <c r="C4" s="5" t="s">
        <v>55</v>
      </c>
      <c r="D4" s="14" t="s">
        <v>56</v>
      </c>
      <c r="E4" s="5" t="s">
        <v>55</v>
      </c>
      <c r="F4" s="14" t="s">
        <v>56</v>
      </c>
      <c r="G4" s="5" t="s">
        <v>55</v>
      </c>
      <c r="H4" s="14" t="s">
        <v>56</v>
      </c>
      <c r="I4" s="5" t="s">
        <v>55</v>
      </c>
      <c r="J4" s="14" t="s">
        <v>56</v>
      </c>
      <c r="K4" s="5" t="s">
        <v>55</v>
      </c>
      <c r="L4" s="14" t="s">
        <v>56</v>
      </c>
    </row>
    <row r="5" spans="1:38" ht="15.75" x14ac:dyDescent="0.25">
      <c r="A5" s="31" t="s">
        <v>1</v>
      </c>
      <c r="B5" s="16" t="s">
        <v>57</v>
      </c>
      <c r="C5" s="8">
        <v>284</v>
      </c>
      <c r="D5" s="2">
        <f>+C5/$C$97*100000</f>
        <v>11.867893628570867</v>
      </c>
      <c r="E5" s="8">
        <v>305</v>
      </c>
      <c r="F5" s="2">
        <f>+E5/$E$97*100000</f>
        <v>12.617252541549027</v>
      </c>
      <c r="G5" s="8">
        <v>289</v>
      </c>
      <c r="H5" s="2">
        <f>+G5/$G$97*100000</f>
        <v>11.838813529674661</v>
      </c>
      <c r="I5" s="13">
        <v>276</v>
      </c>
      <c r="J5" s="2">
        <f>+I5/$I$97*100000</f>
        <v>11.199835086486264</v>
      </c>
      <c r="K5" s="13">
        <v>283</v>
      </c>
      <c r="L5" s="2">
        <f>+K5/$K$97*100000</f>
        <v>11.380439236698257</v>
      </c>
    </row>
    <row r="6" spans="1:38" ht="15.75" x14ac:dyDescent="0.25">
      <c r="A6" s="32"/>
      <c r="B6" s="16" t="s">
        <v>58</v>
      </c>
      <c r="C6" s="8">
        <v>1224</v>
      </c>
      <c r="D6" s="2">
        <f>+C6/$C$97*100000</f>
        <v>51.148950004826553</v>
      </c>
      <c r="E6" s="8">
        <v>922</v>
      </c>
      <c r="F6" s="2">
        <f>+E6/$E$97*100000</f>
        <v>38.141333912485912</v>
      </c>
      <c r="G6" s="8">
        <v>663</v>
      </c>
      <c r="H6" s="2">
        <f>+G6/$G$97*100000</f>
        <v>27.159631038665403</v>
      </c>
      <c r="I6" s="13">
        <v>494</v>
      </c>
      <c r="J6" s="2">
        <f t="shared" ref="J6:J54" si="0">+I6/$I$97*100000</f>
        <v>20.046081640305122</v>
      </c>
      <c r="K6" s="13">
        <v>538</v>
      </c>
      <c r="L6" s="2">
        <f t="shared" ref="L6:L54" si="1">+K6/$K$97*100000</f>
        <v>21.634898619588913</v>
      </c>
    </row>
    <row r="7" spans="1:38" ht="15.75" x14ac:dyDescent="0.25">
      <c r="A7" s="32"/>
      <c r="B7" s="17" t="s">
        <v>59</v>
      </c>
      <c r="C7" s="8">
        <v>174</v>
      </c>
      <c r="D7" s="2">
        <f t="shared" ref="D7:D54" si="2">+C7/$C$97*100000</f>
        <v>7.2711742653920108</v>
      </c>
      <c r="E7" s="8">
        <v>179</v>
      </c>
      <c r="F7" s="2">
        <f t="shared" ref="F7:F54" si="3">+E7/$E$97*100000</f>
        <v>7.4048793604500851</v>
      </c>
      <c r="G7" s="8">
        <v>148</v>
      </c>
      <c r="H7" s="2">
        <f t="shared" ref="H7:H54" si="4">+G7/$G$97*100000</f>
        <v>6.0627833992797582</v>
      </c>
      <c r="I7" s="13">
        <v>165</v>
      </c>
      <c r="J7" s="2">
        <f t="shared" si="0"/>
        <v>6.6955535843124396</v>
      </c>
      <c r="K7" s="13">
        <v>156</v>
      </c>
      <c r="L7" s="2">
        <f t="shared" si="1"/>
        <v>6.2733163283566364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x14ac:dyDescent="0.25">
      <c r="A8" s="32"/>
      <c r="B8" s="16" t="s">
        <v>2</v>
      </c>
      <c r="C8" s="8">
        <v>134</v>
      </c>
      <c r="D8" s="2">
        <f t="shared" si="2"/>
        <v>5.5996399515087889</v>
      </c>
      <c r="E8" s="8">
        <v>130</v>
      </c>
      <c r="F8" s="2">
        <f t="shared" si="3"/>
        <v>5.3778453455782733</v>
      </c>
      <c r="G8" s="8">
        <v>115</v>
      </c>
      <c r="H8" s="2">
        <f t="shared" si="4"/>
        <v>4.7109465602511627</v>
      </c>
      <c r="I8" s="13">
        <v>149</v>
      </c>
      <c r="J8" s="2">
        <f t="shared" si="0"/>
        <v>6.046287782197294</v>
      </c>
      <c r="K8" s="13">
        <v>156</v>
      </c>
      <c r="L8" s="2">
        <f t="shared" si="1"/>
        <v>6.2733163283566364</v>
      </c>
    </row>
    <row r="9" spans="1:38" ht="15.75" x14ac:dyDescent="0.25">
      <c r="A9" s="33"/>
      <c r="B9" s="16" t="s">
        <v>60</v>
      </c>
      <c r="C9" s="8">
        <v>24</v>
      </c>
      <c r="D9" s="2">
        <f t="shared" si="2"/>
        <v>1.0029205883299324</v>
      </c>
      <c r="E9" s="8">
        <v>21</v>
      </c>
      <c r="F9" s="2">
        <f t="shared" si="3"/>
        <v>0.86872886351649037</v>
      </c>
      <c r="G9" s="8">
        <v>22</v>
      </c>
      <c r="H9" s="2">
        <f t="shared" si="4"/>
        <v>0.90122455935239654</v>
      </c>
      <c r="I9" s="13">
        <v>31</v>
      </c>
      <c r="J9" s="2">
        <f t="shared" si="0"/>
        <v>1.2579524915980946</v>
      </c>
      <c r="K9" s="13">
        <v>15</v>
      </c>
      <c r="L9" s="2">
        <f t="shared" si="1"/>
        <v>0.60320349311121502</v>
      </c>
    </row>
    <row r="10" spans="1:38" x14ac:dyDescent="0.25">
      <c r="A10" s="26" t="s">
        <v>50</v>
      </c>
      <c r="B10" s="26"/>
      <c r="C10" s="9">
        <v>1778</v>
      </c>
      <c r="D10" s="6">
        <f t="shared" si="2"/>
        <v>74.299700252109162</v>
      </c>
      <c r="E10" s="9">
        <v>1561</v>
      </c>
      <c r="F10" s="6">
        <f t="shared" si="3"/>
        <v>64.575512188059122</v>
      </c>
      <c r="G10" s="9">
        <v>1350</v>
      </c>
      <c r="H10" s="6">
        <f t="shared" si="4"/>
        <v>55.302416142078869</v>
      </c>
      <c r="I10" s="9">
        <v>1241</v>
      </c>
      <c r="J10" s="6">
        <f t="shared" si="0"/>
        <v>50.35867877655599</v>
      </c>
      <c r="K10" s="9">
        <v>1288</v>
      </c>
      <c r="L10" s="6">
        <f t="shared" si="1"/>
        <v>51.795073275149662</v>
      </c>
    </row>
    <row r="11" spans="1:38" x14ac:dyDescent="0.25">
      <c r="A11" s="26" t="s">
        <v>51</v>
      </c>
      <c r="B11" s="26"/>
      <c r="C11" s="9">
        <v>1837</v>
      </c>
      <c r="D11" s="6">
        <f t="shared" si="2"/>
        <v>76.765213365086908</v>
      </c>
      <c r="E11" s="9">
        <v>1553</v>
      </c>
      <c r="F11" s="6">
        <f t="shared" si="3"/>
        <v>64.244567859100457</v>
      </c>
      <c r="G11" s="9">
        <v>1236</v>
      </c>
      <c r="H11" s="6">
        <f t="shared" si="4"/>
        <v>50.632434334525549</v>
      </c>
      <c r="I11" s="9">
        <v>1124</v>
      </c>
      <c r="J11" s="6">
        <f t="shared" si="0"/>
        <v>45.610922598588985</v>
      </c>
      <c r="K11" s="9">
        <v>1156</v>
      </c>
      <c r="L11" s="6">
        <f t="shared" si="1"/>
        <v>46.486882535770974</v>
      </c>
    </row>
    <row r="12" spans="1:38" x14ac:dyDescent="0.25">
      <c r="A12" s="34" t="s">
        <v>3</v>
      </c>
      <c r="B12" s="16" t="s">
        <v>4</v>
      </c>
      <c r="C12" s="8">
        <v>33</v>
      </c>
      <c r="D12" s="2">
        <f t="shared" si="2"/>
        <v>1.3790158089536573</v>
      </c>
      <c r="E12" s="8">
        <v>37</v>
      </c>
      <c r="F12" s="2">
        <f t="shared" si="3"/>
        <v>1.5306175214338165</v>
      </c>
      <c r="G12" s="8">
        <v>35</v>
      </c>
      <c r="H12" s="2">
        <f t="shared" si="4"/>
        <v>1.433766344424267</v>
      </c>
      <c r="I12" s="13">
        <v>40</v>
      </c>
      <c r="J12" s="2">
        <f t="shared" si="0"/>
        <v>1.6231645052878643</v>
      </c>
      <c r="K12" s="13">
        <v>37</v>
      </c>
      <c r="L12" s="2">
        <f t="shared" si="1"/>
        <v>1.4879019496743304</v>
      </c>
    </row>
    <row r="13" spans="1:38" ht="30" x14ac:dyDescent="0.25">
      <c r="A13" s="34"/>
      <c r="B13" s="16" t="s">
        <v>5</v>
      </c>
      <c r="C13" s="8">
        <v>19</v>
      </c>
      <c r="D13" s="2">
        <f t="shared" si="2"/>
        <v>0.79397879909452995</v>
      </c>
      <c r="E13" s="8">
        <v>17</v>
      </c>
      <c r="F13" s="2">
        <f t="shared" si="3"/>
        <v>0.70325669903715882</v>
      </c>
      <c r="G13" s="8">
        <v>24</v>
      </c>
      <c r="H13" s="2">
        <f t="shared" si="4"/>
        <v>0.98315406474806877</v>
      </c>
      <c r="I13" s="13">
        <v>8</v>
      </c>
      <c r="J13" s="2">
        <f t="shared" si="0"/>
        <v>0.32463290105757286</v>
      </c>
      <c r="K13" s="13">
        <v>11</v>
      </c>
      <c r="L13" s="2">
        <f t="shared" si="1"/>
        <v>0.44234922828155776</v>
      </c>
    </row>
    <row r="14" spans="1:38" x14ac:dyDescent="0.25">
      <c r="A14" s="34"/>
      <c r="B14" s="16" t="s">
        <v>6</v>
      </c>
      <c r="C14" s="8">
        <v>8</v>
      </c>
      <c r="D14" s="2">
        <f t="shared" si="2"/>
        <v>0.33430686277664418</v>
      </c>
      <c r="E14" s="8">
        <v>2</v>
      </c>
      <c r="F14" s="2">
        <f t="shared" si="3"/>
        <v>8.2736082239665748E-2</v>
      </c>
      <c r="G14" s="8">
        <v>6</v>
      </c>
      <c r="H14" s="2">
        <f t="shared" si="4"/>
        <v>0.24578851618701719</v>
      </c>
      <c r="I14" s="13">
        <v>5</v>
      </c>
      <c r="J14" s="2">
        <f t="shared" si="0"/>
        <v>0.20289556316098303</v>
      </c>
      <c r="K14" s="13">
        <v>4</v>
      </c>
      <c r="L14" s="2">
        <f t="shared" si="1"/>
        <v>0.16085426482965734</v>
      </c>
    </row>
    <row r="15" spans="1:38" x14ac:dyDescent="0.25">
      <c r="A15" s="34"/>
      <c r="B15" s="16" t="s">
        <v>7</v>
      </c>
      <c r="C15" s="8">
        <v>69</v>
      </c>
      <c r="D15" s="2">
        <f t="shared" si="2"/>
        <v>2.8833966914485556</v>
      </c>
      <c r="E15" s="8">
        <v>81</v>
      </c>
      <c r="F15" s="2">
        <f t="shared" si="3"/>
        <v>3.3508113307064629</v>
      </c>
      <c r="G15" s="8">
        <v>60</v>
      </c>
      <c r="H15" s="2">
        <f t="shared" si="4"/>
        <v>2.457885161870172</v>
      </c>
      <c r="I15" s="13">
        <v>67</v>
      </c>
      <c r="J15" s="2">
        <f t="shared" si="0"/>
        <v>2.7188005463571723</v>
      </c>
      <c r="K15" s="13">
        <v>58</v>
      </c>
      <c r="L15" s="2">
        <f t="shared" si="1"/>
        <v>2.3323868400300314</v>
      </c>
    </row>
    <row r="16" spans="1:38" x14ac:dyDescent="0.25">
      <c r="A16" s="26" t="s">
        <v>8</v>
      </c>
      <c r="B16" s="26"/>
      <c r="C16" s="9">
        <v>129</v>
      </c>
      <c r="D16" s="6">
        <v>5.3906981622733872</v>
      </c>
      <c r="E16" s="9">
        <v>137</v>
      </c>
      <c r="F16" s="6">
        <f t="shared" si="3"/>
        <v>5.6674216334171037</v>
      </c>
      <c r="G16" s="9">
        <v>125</v>
      </c>
      <c r="H16" s="6">
        <f t="shared" si="4"/>
        <v>5.1205940872295255</v>
      </c>
      <c r="I16" s="9"/>
      <c r="J16" s="6">
        <f t="shared" si="0"/>
        <v>0</v>
      </c>
      <c r="K16" s="9"/>
      <c r="L16" s="6">
        <f t="shared" si="1"/>
        <v>0</v>
      </c>
    </row>
    <row r="17" spans="1:12" x14ac:dyDescent="0.25">
      <c r="A17" s="34" t="s">
        <v>9</v>
      </c>
      <c r="B17" s="16" t="s">
        <v>10</v>
      </c>
      <c r="C17" s="8">
        <v>1884</v>
      </c>
      <c r="D17" s="2">
        <f t="shared" si="2"/>
        <v>78.729266183899696</v>
      </c>
      <c r="E17" s="8">
        <v>1802</v>
      </c>
      <c r="F17" s="2">
        <f t="shared" si="3"/>
        <v>74.545210097938835</v>
      </c>
      <c r="G17" s="8">
        <v>1895</v>
      </c>
      <c r="H17" s="2">
        <f t="shared" si="4"/>
        <v>77.628206362399609</v>
      </c>
      <c r="I17" s="13">
        <v>1743</v>
      </c>
      <c r="J17" s="2">
        <f t="shared" si="0"/>
        <v>70.729393317918678</v>
      </c>
      <c r="K17" s="13">
        <v>1870</v>
      </c>
      <c r="L17" s="2">
        <f t="shared" si="1"/>
        <v>75.199368807864801</v>
      </c>
    </row>
    <row r="18" spans="1:12" x14ac:dyDescent="0.25">
      <c r="A18" s="34"/>
      <c r="B18" s="16" t="s">
        <v>11</v>
      </c>
      <c r="C18" s="8">
        <v>829</v>
      </c>
      <c r="D18" s="2">
        <f t="shared" si="2"/>
        <v>34.642548655229753</v>
      </c>
      <c r="E18" s="8">
        <v>820</v>
      </c>
      <c r="F18" s="2">
        <f t="shared" si="3"/>
        <v>33.921793718262954</v>
      </c>
      <c r="G18" s="8">
        <v>831</v>
      </c>
      <c r="H18" s="2">
        <f t="shared" si="4"/>
        <v>34.041709491901884</v>
      </c>
      <c r="I18" s="13">
        <v>843</v>
      </c>
      <c r="J18" s="2">
        <f t="shared" si="0"/>
        <v>34.208191948941739</v>
      </c>
      <c r="K18" s="13">
        <v>807</v>
      </c>
      <c r="L18" s="2">
        <f t="shared" si="1"/>
        <v>32.452347929383372</v>
      </c>
    </row>
    <row r="19" spans="1:12" ht="30" x14ac:dyDescent="0.25">
      <c r="A19" s="34"/>
      <c r="B19" s="16" t="s">
        <v>12</v>
      </c>
      <c r="C19" s="8">
        <v>235</v>
      </c>
      <c r="D19" s="2">
        <f t="shared" si="2"/>
        <v>9.8202640940639228</v>
      </c>
      <c r="E19" s="8">
        <v>277</v>
      </c>
      <c r="F19" s="2">
        <f t="shared" si="3"/>
        <v>11.458947390193705</v>
      </c>
      <c r="G19" s="8">
        <v>244</v>
      </c>
      <c r="H19" s="2">
        <f t="shared" si="4"/>
        <v>9.9953996582720332</v>
      </c>
      <c r="I19" s="13">
        <v>301</v>
      </c>
      <c r="J19" s="2">
        <f t="shared" si="0"/>
        <v>12.214312902291178</v>
      </c>
      <c r="K19" s="13">
        <v>296</v>
      </c>
      <c r="L19" s="2">
        <f t="shared" si="1"/>
        <v>11.903215597394643</v>
      </c>
    </row>
    <row r="20" spans="1:12" x14ac:dyDescent="0.25">
      <c r="A20" s="34"/>
      <c r="B20" s="16" t="s">
        <v>13</v>
      </c>
      <c r="C20" s="8">
        <v>290</v>
      </c>
      <c r="D20" s="2">
        <f t="shared" si="2"/>
        <v>12.118623775653351</v>
      </c>
      <c r="E20" s="8">
        <v>269</v>
      </c>
      <c r="F20" s="2">
        <f t="shared" si="3"/>
        <v>11.128003061235043</v>
      </c>
      <c r="G20" s="8">
        <v>384</v>
      </c>
      <c r="H20" s="2">
        <f t="shared" si="4"/>
        <v>15.7304650359691</v>
      </c>
      <c r="I20" s="13">
        <v>682</v>
      </c>
      <c r="J20" s="2">
        <f t="shared" si="0"/>
        <v>27.674954815158085</v>
      </c>
      <c r="K20" s="13">
        <v>672</v>
      </c>
      <c r="L20" s="2">
        <f t="shared" si="1"/>
        <v>27.023516491382431</v>
      </c>
    </row>
    <row r="21" spans="1:12" x14ac:dyDescent="0.25">
      <c r="A21" s="34"/>
      <c r="B21" s="16" t="s">
        <v>14</v>
      </c>
      <c r="C21" s="8">
        <v>266</v>
      </c>
      <c r="D21" s="2">
        <f t="shared" si="2"/>
        <v>11.115703187323417</v>
      </c>
      <c r="E21" s="8">
        <v>288</v>
      </c>
      <c r="F21" s="2">
        <f t="shared" si="3"/>
        <v>11.913995842511868</v>
      </c>
      <c r="G21" s="8">
        <v>304</v>
      </c>
      <c r="H21" s="2">
        <f t="shared" si="4"/>
        <v>12.453284820142205</v>
      </c>
      <c r="I21" s="13">
        <v>327</v>
      </c>
      <c r="J21" s="2">
        <f t="shared" si="0"/>
        <v>13.269369830728291</v>
      </c>
      <c r="K21" s="13">
        <v>342</v>
      </c>
      <c r="L21" s="2">
        <f t="shared" si="1"/>
        <v>13.753039642935702</v>
      </c>
    </row>
    <row r="22" spans="1:12" x14ac:dyDescent="0.25">
      <c r="A22" s="26" t="s">
        <v>15</v>
      </c>
      <c r="B22" s="26"/>
      <c r="C22" s="9">
        <v>3504</v>
      </c>
      <c r="D22" s="6">
        <v>146.42640589617014</v>
      </c>
      <c r="E22" s="9">
        <v>3456</v>
      </c>
      <c r="F22" s="6">
        <f t="shared" si="3"/>
        <v>142.96795011014243</v>
      </c>
      <c r="G22" s="9">
        <v>3658</v>
      </c>
      <c r="H22" s="6">
        <f t="shared" si="4"/>
        <v>149.84906536868482</v>
      </c>
      <c r="I22" s="9">
        <f>SUM(I17:I21)</f>
        <v>3896</v>
      </c>
      <c r="J22" s="6">
        <f t="shared" si="0"/>
        <v>158.09622281503798</v>
      </c>
      <c r="K22" s="9">
        <f>SUM(K17:K21)</f>
        <v>3987</v>
      </c>
      <c r="L22" s="6">
        <f t="shared" si="1"/>
        <v>160.33148846896094</v>
      </c>
    </row>
    <row r="23" spans="1:12" x14ac:dyDescent="0.25">
      <c r="A23" s="31" t="s">
        <v>16</v>
      </c>
      <c r="B23" s="16" t="s">
        <v>17</v>
      </c>
      <c r="C23" s="8">
        <v>429</v>
      </c>
      <c r="D23" s="2">
        <f t="shared" si="2"/>
        <v>17.927205516397542</v>
      </c>
      <c r="E23" s="8">
        <v>507</v>
      </c>
      <c r="F23" s="2">
        <f t="shared" si="3"/>
        <v>20.973596847755267</v>
      </c>
      <c r="G23" s="8">
        <v>540</v>
      </c>
      <c r="H23" s="2">
        <f t="shared" si="4"/>
        <v>22.12096645683155</v>
      </c>
      <c r="I23" s="13">
        <v>628</v>
      </c>
      <c r="J23" s="2">
        <f t="shared" si="0"/>
        <v>25.483682733019467</v>
      </c>
      <c r="K23" s="13">
        <v>701</v>
      </c>
      <c r="L23" s="2">
        <f t="shared" si="1"/>
        <v>28.189709911397451</v>
      </c>
    </row>
    <row r="24" spans="1:12" x14ac:dyDescent="0.25">
      <c r="A24" s="32"/>
      <c r="B24" s="16" t="s">
        <v>18</v>
      </c>
      <c r="C24" s="8">
        <v>151</v>
      </c>
      <c r="D24" s="2">
        <f t="shared" si="2"/>
        <v>6.3100420349091584</v>
      </c>
      <c r="E24" s="8">
        <v>151</v>
      </c>
      <c r="F24" s="2">
        <f t="shared" si="3"/>
        <v>6.2465742090947645</v>
      </c>
      <c r="G24" s="8">
        <v>137</v>
      </c>
      <c r="H24" s="2">
        <f t="shared" si="4"/>
        <v>5.61217111960356</v>
      </c>
      <c r="I24" s="13">
        <v>143</v>
      </c>
      <c r="J24" s="2">
        <f t="shared" si="0"/>
        <v>5.8028131064041144</v>
      </c>
      <c r="K24" s="13">
        <v>150</v>
      </c>
      <c r="L24" s="2">
        <f t="shared" si="1"/>
        <v>6.0320349311121504</v>
      </c>
    </row>
    <row r="25" spans="1:12" x14ac:dyDescent="0.25">
      <c r="A25" s="32"/>
      <c r="B25" s="16" t="s">
        <v>19</v>
      </c>
      <c r="C25" s="8">
        <v>80</v>
      </c>
      <c r="D25" s="2">
        <f t="shared" si="2"/>
        <v>3.3430686277664412</v>
      </c>
      <c r="E25" s="8">
        <v>97</v>
      </c>
      <c r="F25" s="2">
        <f t="shared" si="3"/>
        <v>4.0126999886237886</v>
      </c>
      <c r="G25" s="8">
        <v>88</v>
      </c>
      <c r="H25" s="2">
        <f t="shared" si="4"/>
        <v>3.6048982374095861</v>
      </c>
      <c r="I25" s="13">
        <v>85</v>
      </c>
      <c r="J25" s="2">
        <f t="shared" si="0"/>
        <v>3.4492245737367115</v>
      </c>
      <c r="K25" s="13">
        <v>87</v>
      </c>
      <c r="L25" s="2">
        <f t="shared" si="1"/>
        <v>3.4985802600450473</v>
      </c>
    </row>
    <row r="26" spans="1:12" x14ac:dyDescent="0.25">
      <c r="A26" s="32"/>
      <c r="B26" s="16" t="s">
        <v>63</v>
      </c>
      <c r="C26" s="8">
        <v>41</v>
      </c>
      <c r="D26" s="2">
        <f t="shared" si="2"/>
        <v>1.7133226717303012</v>
      </c>
      <c r="E26" s="8">
        <v>47</v>
      </c>
      <c r="F26" s="2">
        <f t="shared" si="3"/>
        <v>1.9442979326321452</v>
      </c>
      <c r="G26" s="8">
        <v>61</v>
      </c>
      <c r="H26" s="2">
        <f t="shared" si="4"/>
        <v>2.4988499145680083</v>
      </c>
      <c r="I26" s="13">
        <v>60</v>
      </c>
      <c r="J26" s="2">
        <f t="shared" si="0"/>
        <v>2.4347467579317961</v>
      </c>
      <c r="K26" s="13">
        <v>72</v>
      </c>
      <c r="L26" s="2">
        <f t="shared" si="1"/>
        <v>2.8953767669338322</v>
      </c>
    </row>
    <row r="27" spans="1:12" x14ac:dyDescent="0.25">
      <c r="A27" s="32"/>
      <c r="B27" s="16" t="s">
        <v>20</v>
      </c>
      <c r="C27" s="8">
        <v>59</v>
      </c>
      <c r="D27" s="2">
        <f t="shared" si="2"/>
        <v>2.4655131129777508</v>
      </c>
      <c r="E27" s="8">
        <v>61</v>
      </c>
      <c r="F27" s="2">
        <f t="shared" si="3"/>
        <v>2.5234505083098053</v>
      </c>
      <c r="G27" s="8">
        <v>70</v>
      </c>
      <c r="H27" s="2">
        <f t="shared" si="4"/>
        <v>2.867532688848534</v>
      </c>
      <c r="I27" s="13">
        <v>59</v>
      </c>
      <c r="J27" s="2">
        <f t="shared" si="0"/>
        <v>2.3941676452995999</v>
      </c>
      <c r="K27" s="13">
        <v>60</v>
      </c>
      <c r="L27" s="2">
        <f t="shared" si="1"/>
        <v>2.4128139724448601</v>
      </c>
    </row>
    <row r="28" spans="1:12" x14ac:dyDescent="0.25">
      <c r="A28" s="33"/>
      <c r="B28" s="16" t="s">
        <v>21</v>
      </c>
      <c r="C28" s="8">
        <v>52</v>
      </c>
      <c r="D28" s="2">
        <f t="shared" si="2"/>
        <v>2.172994608048187</v>
      </c>
      <c r="E28" s="8">
        <v>67</v>
      </c>
      <c r="F28" s="2">
        <f t="shared" si="3"/>
        <v>2.7716587550288025</v>
      </c>
      <c r="G28" s="8">
        <v>55</v>
      </c>
      <c r="H28" s="2">
        <f t="shared" si="4"/>
        <v>2.2530613983809911</v>
      </c>
      <c r="I28" s="13">
        <v>41</v>
      </c>
      <c r="J28" s="2">
        <f t="shared" si="0"/>
        <v>1.6637436179200606</v>
      </c>
      <c r="K28" s="13">
        <v>71</v>
      </c>
      <c r="L28" s="2">
        <f t="shared" si="1"/>
        <v>2.8551632007264178</v>
      </c>
    </row>
    <row r="29" spans="1:12" x14ac:dyDescent="0.25">
      <c r="A29" s="26" t="s">
        <v>22</v>
      </c>
      <c r="B29" s="26"/>
      <c r="C29" s="9">
        <v>812</v>
      </c>
      <c r="D29" s="6">
        <v>33.932146571829378</v>
      </c>
      <c r="E29" s="9">
        <v>930</v>
      </c>
      <c r="F29" s="6">
        <f t="shared" si="3"/>
        <v>38.47227824144457</v>
      </c>
      <c r="G29" s="9">
        <v>951</v>
      </c>
      <c r="H29" s="6">
        <f t="shared" si="4"/>
        <v>38.957479815642223</v>
      </c>
      <c r="I29" s="9">
        <v>1016</v>
      </c>
      <c r="J29" s="6">
        <f t="shared" si="0"/>
        <v>41.22837843431175</v>
      </c>
      <c r="K29" s="9">
        <v>1141</v>
      </c>
      <c r="L29" s="6">
        <f t="shared" si="1"/>
        <v>45.883679042659757</v>
      </c>
    </row>
    <row r="30" spans="1:12" x14ac:dyDescent="0.25">
      <c r="A30" s="35" t="s">
        <v>23</v>
      </c>
      <c r="B30" s="16" t="s">
        <v>24</v>
      </c>
      <c r="C30" s="8">
        <v>508</v>
      </c>
      <c r="D30" s="2">
        <f t="shared" si="2"/>
        <v>21.228485786316902</v>
      </c>
      <c r="E30" s="8">
        <v>509</v>
      </c>
      <c r="F30" s="2">
        <f t="shared" si="3"/>
        <v>21.056332929994934</v>
      </c>
      <c r="G30" s="8">
        <v>567</v>
      </c>
      <c r="H30" s="2">
        <f t="shared" si="4"/>
        <v>23.227014779673127</v>
      </c>
      <c r="I30" s="13">
        <v>589</v>
      </c>
      <c r="J30" s="2">
        <f t="shared" si="0"/>
        <v>23.901097340363801</v>
      </c>
      <c r="K30" s="13">
        <v>592</v>
      </c>
      <c r="L30" s="2">
        <f t="shared" si="1"/>
        <v>23.806431194789287</v>
      </c>
    </row>
    <row r="31" spans="1:12" x14ac:dyDescent="0.25">
      <c r="A31" s="35"/>
      <c r="B31" s="16" t="s">
        <v>25</v>
      </c>
      <c r="C31" s="10">
        <v>540</v>
      </c>
      <c r="D31" s="3">
        <f t="shared" si="2"/>
        <v>22.565713237423481</v>
      </c>
      <c r="E31" s="10">
        <v>579</v>
      </c>
      <c r="F31" s="3">
        <f t="shared" si="3"/>
        <v>23.952095808383234</v>
      </c>
      <c r="G31" s="10">
        <v>562</v>
      </c>
      <c r="H31" s="3">
        <f t="shared" si="4"/>
        <v>23.022191016183942</v>
      </c>
      <c r="I31" s="11">
        <v>617</v>
      </c>
      <c r="J31" s="3">
        <f t="shared" si="0"/>
        <v>25.037312494065308</v>
      </c>
      <c r="K31" s="11">
        <v>646</v>
      </c>
      <c r="L31" s="3">
        <f t="shared" si="1"/>
        <v>25.97796376998966</v>
      </c>
    </row>
    <row r="32" spans="1:12" x14ac:dyDescent="0.25">
      <c r="A32" s="35"/>
      <c r="B32" s="16" t="s">
        <v>26</v>
      </c>
      <c r="C32" s="10">
        <v>366</v>
      </c>
      <c r="D32" s="3">
        <f t="shared" si="2"/>
        <v>15.29453897203147</v>
      </c>
      <c r="E32" s="10">
        <v>342</v>
      </c>
      <c r="F32" s="3">
        <f t="shared" si="3"/>
        <v>14.147870062982843</v>
      </c>
      <c r="G32" s="10">
        <v>371</v>
      </c>
      <c r="H32" s="3">
        <f t="shared" si="4"/>
        <v>15.197923250897231</v>
      </c>
      <c r="I32" s="11">
        <v>452</v>
      </c>
      <c r="J32" s="3">
        <f t="shared" si="0"/>
        <v>18.341758909752865</v>
      </c>
      <c r="K32" s="11">
        <v>412</v>
      </c>
      <c r="L32" s="3">
        <f t="shared" si="1"/>
        <v>16.567989277454707</v>
      </c>
    </row>
    <row r="33" spans="1:12" x14ac:dyDescent="0.25">
      <c r="A33" s="35"/>
      <c r="B33" s="16" t="s">
        <v>27</v>
      </c>
      <c r="C33" s="10">
        <v>281</v>
      </c>
      <c r="D33" s="3">
        <f t="shared" si="2"/>
        <v>11.742528555029626</v>
      </c>
      <c r="E33" s="10">
        <v>284</v>
      </c>
      <c r="F33" s="3">
        <f t="shared" si="3"/>
        <v>11.748523678032535</v>
      </c>
      <c r="G33" s="10">
        <v>345</v>
      </c>
      <c r="H33" s="3">
        <f t="shared" si="4"/>
        <v>14.132839680753488</v>
      </c>
      <c r="I33" s="11">
        <v>324</v>
      </c>
      <c r="J33" s="3">
        <f t="shared" si="0"/>
        <v>13.147632492831701</v>
      </c>
      <c r="K33" s="11">
        <v>366</v>
      </c>
      <c r="L33" s="3">
        <f t="shared" si="1"/>
        <v>14.718165231913648</v>
      </c>
    </row>
    <row r="34" spans="1:12" x14ac:dyDescent="0.25">
      <c r="A34" s="35"/>
      <c r="B34" s="16" t="s">
        <v>28</v>
      </c>
      <c r="C34" s="10">
        <v>213</v>
      </c>
      <c r="D34" s="3">
        <f>+C34/$C$100*100000</f>
        <v>16.81911788859269</v>
      </c>
      <c r="E34" s="10">
        <v>223</v>
      </c>
      <c r="F34" s="3">
        <f>+E34/$E$100*100000</f>
        <v>17.430208818591389</v>
      </c>
      <c r="G34" s="10">
        <v>236</v>
      </c>
      <c r="H34" s="3">
        <f>+G34/$G$100*100000</f>
        <v>18.263963806395793</v>
      </c>
      <c r="I34" s="11">
        <v>223</v>
      </c>
      <c r="J34" s="3">
        <f>+I34/$I$100*100000</f>
        <v>17.09384675174752</v>
      </c>
      <c r="K34" s="11">
        <v>256</v>
      </c>
      <c r="L34" s="3">
        <f>+K34/$K$100*100000</f>
        <v>19.445514200922293</v>
      </c>
    </row>
    <row r="35" spans="1:12" x14ac:dyDescent="0.25">
      <c r="A35" s="35"/>
      <c r="B35" s="16" t="s">
        <v>29</v>
      </c>
      <c r="C35" s="10">
        <v>214</v>
      </c>
      <c r="D35" s="3">
        <f t="shared" si="2"/>
        <v>8.9427085792752301</v>
      </c>
      <c r="E35" s="10">
        <v>215</v>
      </c>
      <c r="F35" s="3">
        <f t="shared" si="3"/>
        <v>8.8941288407640684</v>
      </c>
      <c r="G35" s="10">
        <v>233</v>
      </c>
      <c r="H35" s="3">
        <f t="shared" si="4"/>
        <v>9.544787378595835</v>
      </c>
      <c r="I35" s="11">
        <v>236</v>
      </c>
      <c r="J35" s="3">
        <f t="shared" si="0"/>
        <v>9.5766705811983996</v>
      </c>
      <c r="K35" s="11">
        <v>237</v>
      </c>
      <c r="L35" s="3">
        <f t="shared" si="1"/>
        <v>9.5306151911571977</v>
      </c>
    </row>
    <row r="36" spans="1:12" x14ac:dyDescent="0.25">
      <c r="A36" s="35"/>
      <c r="B36" s="16" t="s">
        <v>30</v>
      </c>
      <c r="C36" s="10">
        <v>184</v>
      </c>
      <c r="D36" s="3">
        <f t="shared" si="2"/>
        <v>7.6890578438628152</v>
      </c>
      <c r="E36" s="10">
        <v>176</v>
      </c>
      <c r="F36" s="3">
        <f t="shared" si="3"/>
        <v>7.2807752370905865</v>
      </c>
      <c r="G36" s="10">
        <v>177</v>
      </c>
      <c r="H36" s="3">
        <f t="shared" si="4"/>
        <v>7.2507612275170077</v>
      </c>
      <c r="I36" s="11">
        <v>193</v>
      </c>
      <c r="J36" s="3">
        <f t="shared" si="0"/>
        <v>7.8317687380139454</v>
      </c>
      <c r="K36" s="11">
        <v>248</v>
      </c>
      <c r="L36" s="3">
        <f t="shared" si="1"/>
        <v>9.972964419438755</v>
      </c>
    </row>
    <row r="37" spans="1:12" x14ac:dyDescent="0.25">
      <c r="A37" s="35"/>
      <c r="B37" s="16" t="s">
        <v>31</v>
      </c>
      <c r="C37" s="10">
        <v>161</v>
      </c>
      <c r="D37" s="3">
        <f>+C37/$C$99*100000</f>
        <v>14.290849861751562</v>
      </c>
      <c r="E37" s="10">
        <v>173</v>
      </c>
      <c r="F37" s="3">
        <f>+E37/$E$99*100000</f>
        <v>15.202950602713507</v>
      </c>
      <c r="G37" s="10">
        <v>181</v>
      </c>
      <c r="H37" s="3">
        <f>+G37/$G$99*100000</f>
        <v>15.753363256020004</v>
      </c>
      <c r="I37" s="11">
        <v>185</v>
      </c>
      <c r="J37" s="3">
        <f>+I37/$I$99*100000</f>
        <v>15.951589942393205</v>
      </c>
      <c r="K37" s="11">
        <v>191</v>
      </c>
      <c r="L37" s="3">
        <f>+K37/$K$99*100000</f>
        <v>16.321661493867843</v>
      </c>
    </row>
    <row r="38" spans="1:12" x14ac:dyDescent="0.25">
      <c r="A38" s="35"/>
      <c r="B38" s="16" t="s">
        <v>32</v>
      </c>
      <c r="C38" s="10">
        <v>134</v>
      </c>
      <c r="D38" s="3">
        <f t="shared" si="2"/>
        <v>5.5996399515087889</v>
      </c>
      <c r="E38" s="10">
        <v>150</v>
      </c>
      <c r="F38" s="3">
        <f t="shared" si="3"/>
        <v>6.2052061679749313</v>
      </c>
      <c r="G38" s="10">
        <v>113</v>
      </c>
      <c r="H38" s="3">
        <f t="shared" si="4"/>
        <v>4.629017054855491</v>
      </c>
      <c r="I38" s="11">
        <v>172</v>
      </c>
      <c r="J38" s="3">
        <f t="shared" si="0"/>
        <v>6.9796073727378163</v>
      </c>
      <c r="K38" s="11">
        <v>140</v>
      </c>
      <c r="L38" s="3">
        <f t="shared" si="1"/>
        <v>5.629899269038007</v>
      </c>
    </row>
    <row r="39" spans="1:12" x14ac:dyDescent="0.25">
      <c r="A39" s="35"/>
      <c r="B39" s="19" t="s">
        <v>33</v>
      </c>
      <c r="C39" s="11">
        <v>91</v>
      </c>
      <c r="D39" s="4">
        <f t="shared" si="2"/>
        <v>3.8027405640843268</v>
      </c>
      <c r="E39" s="11">
        <v>102</v>
      </c>
      <c r="F39" s="4">
        <f t="shared" si="3"/>
        <v>4.2195401942229536</v>
      </c>
      <c r="G39" s="11">
        <v>112</v>
      </c>
      <c r="H39" s="4">
        <f t="shared" si="4"/>
        <v>4.5880523021576547</v>
      </c>
      <c r="I39" s="11">
        <v>119</v>
      </c>
      <c r="J39" s="4">
        <f t="shared" si="0"/>
        <v>4.828914403231396</v>
      </c>
      <c r="K39" s="11">
        <v>117</v>
      </c>
      <c r="L39" s="4">
        <f t="shared" si="1"/>
        <v>4.7049872462674776</v>
      </c>
    </row>
    <row r="40" spans="1:12" x14ac:dyDescent="0.25">
      <c r="A40" s="35"/>
      <c r="B40" s="16" t="s">
        <v>34</v>
      </c>
      <c r="C40" s="10">
        <v>80</v>
      </c>
      <c r="D40" s="3">
        <f>+C40/$C$100*100000</f>
        <v>6.3170395825700236</v>
      </c>
      <c r="E40" s="10">
        <v>72</v>
      </c>
      <c r="F40" s="3">
        <f>+E40/$E$100*100000</f>
        <v>5.6276907396348879</v>
      </c>
      <c r="G40" s="10">
        <v>87</v>
      </c>
      <c r="H40" s="3">
        <f>+G40/$G$100*100000</f>
        <v>6.7329019116798046</v>
      </c>
      <c r="I40" s="11">
        <v>69</v>
      </c>
      <c r="J40" s="3">
        <f>+I40/$I$100*100000</f>
        <v>5.2891274702716542</v>
      </c>
      <c r="K40" s="11">
        <v>88</v>
      </c>
      <c r="L40" s="3">
        <f>+K40/$K$100*100000</f>
        <v>6.6843955065670384</v>
      </c>
    </row>
    <row r="41" spans="1:12" x14ac:dyDescent="0.25">
      <c r="A41" s="35"/>
      <c r="B41" s="20" t="s">
        <v>35</v>
      </c>
      <c r="C41" s="10">
        <v>225</v>
      </c>
      <c r="D41" s="3">
        <f t="shared" si="2"/>
        <v>9.4023805155931157</v>
      </c>
      <c r="E41" s="10">
        <v>242</v>
      </c>
      <c r="F41" s="3">
        <f t="shared" si="3"/>
        <v>10.011065950999555</v>
      </c>
      <c r="G41" s="10">
        <v>258</v>
      </c>
      <c r="H41" s="3">
        <f t="shared" si="4"/>
        <v>10.568906196041739</v>
      </c>
      <c r="I41" s="11">
        <v>251</v>
      </c>
      <c r="J41" s="3">
        <f t="shared" si="0"/>
        <v>10.185357270681347</v>
      </c>
      <c r="K41" s="11">
        <v>269</v>
      </c>
      <c r="L41" s="3">
        <f t="shared" si="1"/>
        <v>10.817449309794457</v>
      </c>
    </row>
    <row r="42" spans="1:12" x14ac:dyDescent="0.25">
      <c r="A42" s="26" t="s">
        <v>36</v>
      </c>
      <c r="B42" s="26"/>
      <c r="C42" s="9">
        <v>2998</v>
      </c>
      <c r="D42" s="6">
        <f t="shared" si="2"/>
        <v>125.28149682554739</v>
      </c>
      <c r="E42" s="9">
        <v>3068</v>
      </c>
      <c r="F42" s="6">
        <f t="shared" si="3"/>
        <v>126.91715015564725</v>
      </c>
      <c r="G42" s="9">
        <v>3244</v>
      </c>
      <c r="H42" s="6">
        <f t="shared" si="4"/>
        <v>132.88965775178065</v>
      </c>
      <c r="I42" s="9">
        <v>3431</v>
      </c>
      <c r="J42" s="6">
        <f t="shared" si="0"/>
        <v>139.22693544106656</v>
      </c>
      <c r="K42" s="9">
        <v>3563</v>
      </c>
      <c r="L42" s="6">
        <f t="shared" si="1"/>
        <v>143.28093639701729</v>
      </c>
    </row>
    <row r="43" spans="1:12" x14ac:dyDescent="0.25">
      <c r="A43" s="31" t="s">
        <v>37</v>
      </c>
      <c r="B43" s="16" t="s">
        <v>38</v>
      </c>
      <c r="C43" s="8">
        <v>853</v>
      </c>
      <c r="D43" s="2">
        <f t="shared" si="2"/>
        <v>35.645469243559681</v>
      </c>
      <c r="E43" s="8">
        <v>879</v>
      </c>
      <c r="F43" s="2">
        <f t="shared" si="3"/>
        <v>36.362508144333091</v>
      </c>
      <c r="G43" s="8">
        <v>919</v>
      </c>
      <c r="H43" s="2">
        <f t="shared" si="4"/>
        <v>37.646607729311469</v>
      </c>
      <c r="I43" s="13">
        <v>956</v>
      </c>
      <c r="J43" s="2">
        <f t="shared" si="0"/>
        <v>38.793631676379952</v>
      </c>
      <c r="K43" s="13">
        <v>991</v>
      </c>
      <c r="L43" s="2">
        <f t="shared" si="1"/>
        <v>39.851644111547607</v>
      </c>
    </row>
    <row r="44" spans="1:12" x14ac:dyDescent="0.25">
      <c r="A44" s="32"/>
      <c r="B44" s="16" t="s">
        <v>39</v>
      </c>
      <c r="C44" s="8">
        <v>430</v>
      </c>
      <c r="D44" s="2">
        <f t="shared" si="2"/>
        <v>17.968993874244624</v>
      </c>
      <c r="E44" s="8">
        <v>375</v>
      </c>
      <c r="F44" s="2">
        <f t="shared" si="3"/>
        <v>15.513015419937329</v>
      </c>
      <c r="G44" s="8">
        <v>442</v>
      </c>
      <c r="H44" s="2">
        <f t="shared" si="4"/>
        <v>18.106420692443603</v>
      </c>
      <c r="I44" s="13">
        <v>463</v>
      </c>
      <c r="J44" s="2">
        <f t="shared" si="0"/>
        <v>18.788129148707029</v>
      </c>
      <c r="K44" s="13">
        <v>439</v>
      </c>
      <c r="L44" s="2">
        <f t="shared" si="1"/>
        <v>17.653755565054894</v>
      </c>
    </row>
    <row r="45" spans="1:12" x14ac:dyDescent="0.25">
      <c r="A45" s="32"/>
      <c r="B45" s="16" t="s">
        <v>40</v>
      </c>
      <c r="C45" s="8">
        <v>370</v>
      </c>
      <c r="D45" s="2">
        <f t="shared" si="2"/>
        <v>15.461692403419793</v>
      </c>
      <c r="E45" s="8">
        <v>374</v>
      </c>
      <c r="F45" s="2">
        <f t="shared" si="3"/>
        <v>15.471647378817496</v>
      </c>
      <c r="G45" s="8">
        <v>370</v>
      </c>
      <c r="H45" s="2">
        <f t="shared" si="4"/>
        <v>15.156958498199394</v>
      </c>
      <c r="I45" s="13">
        <v>374</v>
      </c>
      <c r="J45" s="2">
        <f t="shared" si="0"/>
        <v>15.17658812444153</v>
      </c>
      <c r="K45" s="13">
        <v>418</v>
      </c>
      <c r="L45" s="2">
        <f t="shared" si="1"/>
        <v>16.809270674699192</v>
      </c>
    </row>
    <row r="46" spans="1:12" x14ac:dyDescent="0.25">
      <c r="A46" s="32"/>
      <c r="B46" s="16" t="s">
        <v>41</v>
      </c>
      <c r="C46" s="8">
        <v>378</v>
      </c>
      <c r="D46" s="2">
        <f t="shared" si="2"/>
        <v>15.795999266196437</v>
      </c>
      <c r="E46" s="8">
        <v>329</v>
      </c>
      <c r="F46" s="2">
        <f t="shared" si="3"/>
        <v>13.610085528425016</v>
      </c>
      <c r="G46" s="8">
        <v>327</v>
      </c>
      <c r="H46" s="2">
        <f t="shared" si="4"/>
        <v>13.395474132192438</v>
      </c>
      <c r="I46" s="13">
        <v>283</v>
      </c>
      <c r="J46" s="2">
        <f t="shared" si="0"/>
        <v>11.483888874911639</v>
      </c>
      <c r="K46" s="13">
        <v>300</v>
      </c>
      <c r="L46" s="2">
        <f t="shared" si="1"/>
        <v>12.064069862224301</v>
      </c>
    </row>
    <row r="47" spans="1:12" x14ac:dyDescent="0.25">
      <c r="A47" s="32"/>
      <c r="B47" s="16" t="s">
        <v>42</v>
      </c>
      <c r="C47" s="8">
        <v>130</v>
      </c>
      <c r="D47" s="2">
        <f t="shared" si="2"/>
        <v>5.4324865201204675</v>
      </c>
      <c r="E47" s="8">
        <v>164</v>
      </c>
      <c r="F47" s="2">
        <f t="shared" si="3"/>
        <v>6.7843587436525921</v>
      </c>
      <c r="G47" s="8">
        <v>238</v>
      </c>
      <c r="H47" s="2">
        <f t="shared" si="4"/>
        <v>9.7496111420850156</v>
      </c>
      <c r="I47" s="13">
        <v>227</v>
      </c>
      <c r="J47" s="2">
        <f t="shared" si="0"/>
        <v>9.2114585675086289</v>
      </c>
      <c r="K47" s="13">
        <v>281</v>
      </c>
      <c r="L47" s="2">
        <f t="shared" si="1"/>
        <v>11.300012104283429</v>
      </c>
    </row>
    <row r="48" spans="1:12" x14ac:dyDescent="0.25">
      <c r="A48" s="32"/>
      <c r="B48" s="16" t="s">
        <v>43</v>
      </c>
      <c r="C48" s="8">
        <v>177</v>
      </c>
      <c r="D48" s="2">
        <f t="shared" si="2"/>
        <v>7.3965393389332519</v>
      </c>
      <c r="E48" s="8">
        <v>214</v>
      </c>
      <c r="F48" s="2">
        <f t="shared" si="3"/>
        <v>8.8527607996442352</v>
      </c>
      <c r="G48" s="8">
        <v>165</v>
      </c>
      <c r="H48" s="2">
        <f t="shared" si="4"/>
        <v>6.7591841951429732</v>
      </c>
      <c r="I48" s="13">
        <v>237</v>
      </c>
      <c r="J48" s="2">
        <f t="shared" si="0"/>
        <v>9.617249693830594</v>
      </c>
      <c r="K48" s="13">
        <v>266</v>
      </c>
      <c r="L48" s="2">
        <f t="shared" si="1"/>
        <v>10.696808611172214</v>
      </c>
    </row>
    <row r="49" spans="1:12" x14ac:dyDescent="0.25">
      <c r="A49" s="32"/>
      <c r="B49" s="16" t="s">
        <v>44</v>
      </c>
      <c r="C49" s="8">
        <v>114</v>
      </c>
      <c r="D49" s="2">
        <f t="shared" si="2"/>
        <v>4.7638727945671793</v>
      </c>
      <c r="E49" s="8">
        <v>115</v>
      </c>
      <c r="F49" s="2">
        <f t="shared" si="3"/>
        <v>4.7573247287807803</v>
      </c>
      <c r="G49" s="8">
        <v>146</v>
      </c>
      <c r="H49" s="2">
        <f t="shared" si="4"/>
        <v>5.9808538938840856</v>
      </c>
      <c r="I49" s="13">
        <v>151</v>
      </c>
      <c r="J49" s="2">
        <f t="shared" si="0"/>
        <v>6.1274460074616872</v>
      </c>
      <c r="K49" s="13">
        <v>152</v>
      </c>
      <c r="L49" s="2">
        <f t="shared" si="1"/>
        <v>6.1124620635269791</v>
      </c>
    </row>
    <row r="50" spans="1:12" x14ac:dyDescent="0.25">
      <c r="A50" s="32"/>
      <c r="B50" s="16" t="s">
        <v>45</v>
      </c>
      <c r="C50" s="8">
        <v>100</v>
      </c>
      <c r="D50" s="2">
        <f t="shared" si="2"/>
        <v>4.1788357847080517</v>
      </c>
      <c r="E50" s="8">
        <v>94</v>
      </c>
      <c r="F50" s="2">
        <f t="shared" si="3"/>
        <v>3.8885958652642905</v>
      </c>
      <c r="G50" s="8">
        <v>77</v>
      </c>
      <c r="H50" s="2">
        <f t="shared" si="4"/>
        <v>3.1542859577333875</v>
      </c>
      <c r="I50" s="13">
        <v>91</v>
      </c>
      <c r="J50" s="2">
        <f t="shared" si="0"/>
        <v>3.6926992495298911</v>
      </c>
      <c r="K50" s="13">
        <v>93</v>
      </c>
      <c r="L50" s="2">
        <f t="shared" si="1"/>
        <v>3.7398616572895329</v>
      </c>
    </row>
    <row r="51" spans="1:12" x14ac:dyDescent="0.25">
      <c r="A51" s="32"/>
      <c r="B51" s="16" t="s">
        <v>46</v>
      </c>
      <c r="C51" s="8">
        <v>57</v>
      </c>
      <c r="D51" s="2">
        <f t="shared" si="2"/>
        <v>2.3819363972835896</v>
      </c>
      <c r="E51" s="8">
        <v>28</v>
      </c>
      <c r="F51" s="2">
        <f t="shared" si="3"/>
        <v>1.1583051513553204</v>
      </c>
      <c r="G51" s="8">
        <v>30</v>
      </c>
      <c r="H51" s="2">
        <f t="shared" si="4"/>
        <v>1.228942580935086</v>
      </c>
      <c r="I51" s="13">
        <v>35</v>
      </c>
      <c r="J51" s="2">
        <f t="shared" si="0"/>
        <v>1.420268942126881</v>
      </c>
      <c r="K51" s="13">
        <v>32</v>
      </c>
      <c r="L51" s="2">
        <f t="shared" si="1"/>
        <v>1.2868341186372587</v>
      </c>
    </row>
    <row r="52" spans="1:12" x14ac:dyDescent="0.25">
      <c r="A52" s="33"/>
      <c r="B52" s="16" t="s">
        <v>47</v>
      </c>
      <c r="C52" s="8">
        <v>331</v>
      </c>
      <c r="D52" s="2">
        <f t="shared" si="2"/>
        <v>13.83194644738365</v>
      </c>
      <c r="E52" s="8">
        <v>345</v>
      </c>
      <c r="F52" s="2">
        <f t="shared" si="3"/>
        <v>14.271974186342343</v>
      </c>
      <c r="G52" s="8">
        <v>388</v>
      </c>
      <c r="H52" s="2">
        <f t="shared" si="4"/>
        <v>15.894324046760445</v>
      </c>
      <c r="I52" s="13">
        <v>375</v>
      </c>
      <c r="J52" s="2">
        <f t="shared" si="0"/>
        <v>15.217167237073726</v>
      </c>
      <c r="K52" s="13">
        <v>435</v>
      </c>
      <c r="L52" s="2">
        <f t="shared" si="1"/>
        <v>17.492901300225238</v>
      </c>
    </row>
    <row r="53" spans="1:12" x14ac:dyDescent="0.25">
      <c r="A53" s="26" t="s">
        <v>48</v>
      </c>
      <c r="B53" s="26"/>
      <c r="C53" s="9">
        <v>2940</v>
      </c>
      <c r="D53" s="6">
        <f>+C53/$C$97*100000</f>
        <v>122.85777207041674</v>
      </c>
      <c r="E53" s="9">
        <v>2914</v>
      </c>
      <c r="F53" s="6">
        <f t="shared" si="3"/>
        <v>120.54647182319299</v>
      </c>
      <c r="G53" s="9">
        <v>3100</v>
      </c>
      <c r="H53" s="6">
        <f t="shared" si="4"/>
        <v>126.99073336329224</v>
      </c>
      <c r="I53" s="9">
        <v>3192</v>
      </c>
      <c r="J53" s="6">
        <f t="shared" si="0"/>
        <v>129.52852752197157</v>
      </c>
      <c r="K53" s="9">
        <v>3407</v>
      </c>
      <c r="L53" s="6">
        <f>+K53/$K$97*100000</f>
        <v>137.00762006866066</v>
      </c>
    </row>
    <row r="54" spans="1:12" ht="15.75" x14ac:dyDescent="0.25">
      <c r="A54" s="29" t="s">
        <v>53</v>
      </c>
      <c r="B54" s="30"/>
      <c r="C54" s="12">
        <v>12196</v>
      </c>
      <c r="D54" s="7">
        <f t="shared" si="2"/>
        <v>509.65081230299398</v>
      </c>
      <c r="E54" s="12">
        <v>12108</v>
      </c>
      <c r="F54" s="7">
        <f t="shared" si="3"/>
        <v>500.88424187893645</v>
      </c>
      <c r="G54" s="12">
        <v>12494</v>
      </c>
      <c r="H54" s="7">
        <f t="shared" si="4"/>
        <v>511.81362020676551</v>
      </c>
      <c r="I54" s="12">
        <v>12967</v>
      </c>
      <c r="J54" s="7">
        <f t="shared" si="0"/>
        <v>526.1893535016934</v>
      </c>
      <c r="K54" s="12">
        <v>13571</v>
      </c>
      <c r="L54" s="7">
        <f t="shared" si="1"/>
        <v>545.73830700081999</v>
      </c>
    </row>
    <row r="55" spans="1:12" x14ac:dyDescent="0.25">
      <c r="A55" s="15" t="s">
        <v>62</v>
      </c>
    </row>
    <row r="57" spans="1:12" ht="15.75" x14ac:dyDescent="0.25">
      <c r="A57" s="21" t="s">
        <v>61</v>
      </c>
    </row>
    <row r="58" spans="1:12" x14ac:dyDescent="0.25">
      <c r="A58" s="15" t="s">
        <v>52</v>
      </c>
    </row>
    <row r="94" spans="2:14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x14ac:dyDescent="0.25">
      <c r="B95" s="22"/>
      <c r="C95" s="22">
        <v>2012</v>
      </c>
      <c r="D95" s="22"/>
      <c r="E95" s="22">
        <v>2013</v>
      </c>
      <c r="F95" s="22"/>
      <c r="G95" s="22">
        <v>2014</v>
      </c>
      <c r="H95" s="22"/>
      <c r="I95" s="22">
        <v>2015</v>
      </c>
      <c r="J95" s="22"/>
      <c r="K95" s="22">
        <v>2016</v>
      </c>
      <c r="L95" s="22"/>
      <c r="M95" s="22"/>
      <c r="N95" s="22"/>
    </row>
    <row r="96" spans="2:14" x14ac:dyDescent="0.25">
      <c r="B96" s="22"/>
      <c r="C96" s="23" t="s">
        <v>49</v>
      </c>
      <c r="D96" s="23"/>
      <c r="E96" s="23" t="s">
        <v>49</v>
      </c>
      <c r="F96" s="23"/>
      <c r="G96" s="23" t="s">
        <v>49</v>
      </c>
      <c r="H96" s="23"/>
      <c r="I96" s="23" t="s">
        <v>49</v>
      </c>
      <c r="J96" s="23"/>
      <c r="K96" s="23" t="s">
        <v>49</v>
      </c>
      <c r="L96" s="22"/>
      <c r="M96" s="22"/>
      <c r="N96" s="22"/>
    </row>
    <row r="97" spans="2:14" x14ac:dyDescent="0.25">
      <c r="B97" s="22"/>
      <c r="C97" s="24">
        <v>2393011</v>
      </c>
      <c r="D97" s="24"/>
      <c r="E97" s="24">
        <v>2417325</v>
      </c>
      <c r="F97" s="24"/>
      <c r="G97" s="24">
        <v>2441123</v>
      </c>
      <c r="H97" s="24"/>
      <c r="I97" s="24">
        <v>2464322</v>
      </c>
      <c r="J97" s="24"/>
      <c r="K97" s="24">
        <v>2486723</v>
      </c>
      <c r="L97" s="22"/>
      <c r="M97" s="22"/>
      <c r="N97" s="22"/>
    </row>
    <row r="98" spans="2:14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x14ac:dyDescent="0.25">
      <c r="B99" s="25" t="s">
        <v>64</v>
      </c>
      <c r="C99" s="22">
        <v>1126595</v>
      </c>
      <c r="D99" s="22"/>
      <c r="E99" s="22">
        <v>1137937</v>
      </c>
      <c r="F99" s="22"/>
      <c r="G99" s="22">
        <v>1148961</v>
      </c>
      <c r="H99" s="22"/>
      <c r="I99" s="22">
        <v>1159759</v>
      </c>
      <c r="J99" s="22"/>
      <c r="K99" s="22">
        <v>1170224</v>
      </c>
      <c r="L99" s="22"/>
      <c r="M99" s="22"/>
      <c r="N99" s="22"/>
    </row>
    <row r="100" spans="2:14" x14ac:dyDescent="0.25">
      <c r="B100" s="25" t="s">
        <v>65</v>
      </c>
      <c r="C100" s="22">
        <v>1266416</v>
      </c>
      <c r="D100" s="22"/>
      <c r="E100" s="22">
        <v>1279388</v>
      </c>
      <c r="F100" s="22"/>
      <c r="G100" s="22">
        <v>1292162</v>
      </c>
      <c r="H100" s="22"/>
      <c r="I100" s="22">
        <v>1304563</v>
      </c>
      <c r="J100" s="22"/>
      <c r="K100" s="22">
        <v>1316499</v>
      </c>
      <c r="L100" s="22"/>
      <c r="M100" s="22"/>
      <c r="N100" s="22"/>
    </row>
    <row r="101" spans="2:14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</sheetData>
  <mergeCells count="22">
    <mergeCell ref="A43:A52"/>
    <mergeCell ref="A10:B10"/>
    <mergeCell ref="I3:J3"/>
    <mergeCell ref="C3:D3"/>
    <mergeCell ref="E3:F3"/>
    <mergeCell ref="G3:H3"/>
    <mergeCell ref="K3:L3"/>
    <mergeCell ref="A1:L2"/>
    <mergeCell ref="A54:B54"/>
    <mergeCell ref="A3:A4"/>
    <mergeCell ref="B3:B4"/>
    <mergeCell ref="A53:B53"/>
    <mergeCell ref="A5:A9"/>
    <mergeCell ref="A11:B11"/>
    <mergeCell ref="A12:A15"/>
    <mergeCell ref="A16:B16"/>
    <mergeCell ref="A17:A21"/>
    <mergeCell ref="A22:B22"/>
    <mergeCell ref="A23:A28"/>
    <mergeCell ref="A29:B29"/>
    <mergeCell ref="A30:A41"/>
    <mergeCell ref="A42:B42"/>
  </mergeCells>
  <pageMargins left="0.51181102362204722" right="0.31496062992125984" top="0.55118110236220474" bottom="0.55118110236220474" header="0.31496062992125984" footer="0.31496062992125984"/>
  <pageSetup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T8" sqref="T8"/>
    </sheetView>
  </sheetViews>
  <sheetFormatPr baseColWidth="10" defaultRowHeight="15" x14ac:dyDescent="0.25"/>
  <cols>
    <col min="1" max="16384" width="11.42578125" style="1"/>
  </cols>
  <sheetData>
    <row r="1" spans="1:16" ht="38.2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 x14ac:dyDescent="0.25"/>
    <row r="49" spans="1:7" x14ac:dyDescent="0.25">
      <c r="A49" s="1">
        <v>2012</v>
      </c>
      <c r="B49" s="1">
        <v>2013</v>
      </c>
      <c r="C49" s="1">
        <v>2014</v>
      </c>
      <c r="D49" s="1">
        <v>2015</v>
      </c>
      <c r="E49" s="1">
        <v>2016</v>
      </c>
      <c r="F49" s="1">
        <v>2017</v>
      </c>
      <c r="G49" s="1">
        <v>2018</v>
      </c>
    </row>
  </sheetData>
  <mergeCells count="1">
    <mergeCell ref="A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Indicadores_Mortalidad </vt:lpstr>
      <vt:lpstr>Gráfica</vt:lpstr>
      <vt:lpstr>'Indicadores_Mortalidad '!Área_de_impresión</vt:lpstr>
    </vt:vector>
  </TitlesOfParts>
  <Company>Alcaldia de 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Sanchez Giraldo</dc:creator>
  <cp:lastModifiedBy>Doralba Aristizabal Jimenez</cp:lastModifiedBy>
  <cp:lastPrinted>2018-10-10T19:50:13Z</cp:lastPrinted>
  <dcterms:created xsi:type="dcterms:W3CDTF">2016-07-01T13:31:16Z</dcterms:created>
  <dcterms:modified xsi:type="dcterms:W3CDTF">2018-11-23T20:51:12Z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Indicadores Mortalidad.xlsx</vt:lpwstr>
  </property>
</Properties>
</file>